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56" windowWidth="15480" windowHeight="8010" tabRatio="740" firstSheet="2" activeTab="7"/>
  </bookViews>
  <sheets>
    <sheet name="Introducere" sheetId="1" r:id="rId1"/>
    <sheet name="A-Venituri&amp;Cheltuieli" sheetId="2" r:id="rId2"/>
    <sheet name="B-ContProfit&amp;Pierdere" sheetId="3" r:id="rId3"/>
    <sheet name="C-FN-Implem-An1" sheetId="4" r:id="rId4"/>
    <sheet name="C-FN-Implem-An2" sheetId="5" r:id="rId5"/>
    <sheet name="C-FN-Operare" sheetId="6" r:id="rId6"/>
    <sheet name="C-FN-FaraGrant" sheetId="7" r:id="rId7"/>
    <sheet name="Indicatori" sheetId="8" r:id="rId8"/>
  </sheets>
  <definedNames>
    <definedName name="_xlnm.Print_Area" localSheetId="1">'A-Venituri&amp;Cheltuieli'!$A$1:$N$46</definedName>
    <definedName name="_xlnm.Print_Area" localSheetId="2">'B-ContProfit&amp;Pierdere'!$A$1:$N$30</definedName>
    <definedName name="_xlnm.Print_Area" localSheetId="6">'C-FN-FaraGrant'!$A$1:$H$46</definedName>
    <definedName name="_xlnm.Print_Area" localSheetId="3">'C-FN-Implem-An1'!$A$1:$P$53</definedName>
    <definedName name="_xlnm.Print_Area" localSheetId="4">'C-FN-Implem-An2'!$A$1:$P$53</definedName>
    <definedName name="_xlnm.Print_Area" localSheetId="5">'C-FN-Operare'!$A$1:$F$52</definedName>
    <definedName name="_xlnm.Print_Area" localSheetId="7">'Indicatori'!$A$1:$H$9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52" authorId="0">
      <text>
        <r>
          <rPr>
            <b/>
            <sz val="8"/>
            <rFont val="Tahoma"/>
            <family val="2"/>
          </rPr>
          <t>ATENTIE</t>
        </r>
        <r>
          <rPr>
            <sz val="8"/>
            <rFont val="Tahoma"/>
            <family val="2"/>
          </rPr>
          <t xml:space="preserve">
Introduceti valoarea preconizata - pre-implementare</t>
        </r>
      </text>
    </comment>
    <comment ref="B13" authorId="0">
      <text>
        <r>
          <rPr>
            <sz val="8"/>
            <rFont val="Tahoma"/>
            <family val="2"/>
          </rPr>
          <t>cheltuielile de consultanta, publicitate, audit sunt considerate aferente perioadei si se includ in valoarea activelor corporale pentru amortizare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13" authorId="0">
      <text>
        <r>
          <rPr>
            <sz val="8"/>
            <rFont val="Tahoma"/>
            <family val="2"/>
          </rPr>
          <t>cheltuielile de consultanta, publicitate, audit sunt considerate aferente perioadei si se includ in valoarea activelor corporale pentru amortizare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12" authorId="0">
      <text>
        <r>
          <rPr>
            <sz val="8"/>
            <rFont val="Tahoma"/>
            <family val="2"/>
          </rPr>
          <t>cheltuielile de consultanta, publicitate, audit sunt considerate aferente perioadei si se includ in valoarea activelor corporale pentru amortizare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inserati perioada de realizare a investitiei (in luni)</t>
        </r>
      </text>
    </comment>
    <comment ref="H1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Introduceti valoarea reziduala 
</t>
        </r>
      </text>
    </comment>
  </commentList>
</comments>
</file>

<file path=xl/sharedStrings.xml><?xml version="1.0" encoding="utf-8"?>
<sst xmlns="http://schemas.openxmlformats.org/spreadsheetml/2006/main" count="402" uniqueCount="209">
  <si>
    <t>Nr. Crt.</t>
  </si>
  <si>
    <t>UM</t>
  </si>
  <si>
    <t xml:space="preserve">TRIM I </t>
  </si>
  <si>
    <t xml:space="preserve">TRIM II </t>
  </si>
  <si>
    <t xml:space="preserve">TRIM III </t>
  </si>
  <si>
    <t xml:space="preserve">TRIM IV </t>
  </si>
  <si>
    <t>Venituri din vanzari marfuri</t>
  </si>
  <si>
    <t>Venituri din subventii de exploatare aferente cifrei de afaceri nete</t>
  </si>
  <si>
    <t xml:space="preserve">Venituri din subventii pentru investitii </t>
  </si>
  <si>
    <t>Venituri din alte activitati</t>
  </si>
  <si>
    <t>Variatia stocurilor (+ pentru C; - pentru D)</t>
  </si>
  <si>
    <t>Venituri din productia realizata pentru scopuri proprii si capitalizata</t>
  </si>
  <si>
    <t>Alte venituri din exploatare</t>
  </si>
  <si>
    <t>Total venituri din exploatare</t>
  </si>
  <si>
    <t>Venituri din imobilizari financiare</t>
  </si>
  <si>
    <t>Venituri din sconturi obtinute</t>
  </si>
  <si>
    <t xml:space="preserve">Alte venituri financiare </t>
  </si>
  <si>
    <t>Total venituri financiare</t>
  </si>
  <si>
    <t>Venituri din subventii</t>
  </si>
  <si>
    <t>Total venituri extraordinare</t>
  </si>
  <si>
    <t>Venituri din diferente de curs valutar</t>
  </si>
  <si>
    <t>Venituri din vanzari produse</t>
  </si>
  <si>
    <t>Venituri din prestari servicii</t>
  </si>
  <si>
    <t>Cheltuieli cu materiile prime si cu materialele consumabile</t>
  </si>
  <si>
    <t>Alte cheltuieli din afara (cu energia si apa)</t>
  </si>
  <si>
    <t xml:space="preserve">Cheltuieli privind marfurile </t>
  </si>
  <si>
    <t>Total cheltuieli materiale</t>
  </si>
  <si>
    <t>Cheltuieli cu personalul angajat</t>
  </si>
  <si>
    <t>Cheltuieli cu asigurarile si protectia sociala</t>
  </si>
  <si>
    <t>Cheltuieli cu personalul – total</t>
  </si>
  <si>
    <t>Total cheltuieli cu personalul</t>
  </si>
  <si>
    <t>Cheltuieli cu amortizarile</t>
  </si>
  <si>
    <t>Alte cheltuieli de exploatare</t>
  </si>
  <si>
    <t>Total cheltuieli exploatare</t>
  </si>
  <si>
    <t>Cheltuieli din diferente de curs valutar</t>
  </si>
  <si>
    <t>Cheltuielile privind dobanzile</t>
  </si>
  <si>
    <t>Cheltuieli privind sconturile acordate</t>
  </si>
  <si>
    <t>Alte cheltuieli financiare</t>
  </si>
  <si>
    <t>Total cheltuieli financiare financiare</t>
  </si>
  <si>
    <t xml:space="preserve">Cheltuieli privind calamitatile si alte evenimente </t>
  </si>
  <si>
    <t>Total cheltuieli extraordinare</t>
  </si>
  <si>
    <t xml:space="preserve">Cifra de afaceri </t>
  </si>
  <si>
    <t>Venituri  din productia realizata pentru scopuri proprii si capitalizata</t>
  </si>
  <si>
    <t>VENITURI DIN EXPLOATARE</t>
  </si>
  <si>
    <t>CHELTUIELI DE EXPLOATARE</t>
  </si>
  <si>
    <t xml:space="preserve">Cheltuieli materiale – total </t>
  </si>
  <si>
    <t xml:space="preserve">Cheltuieli cu amortizarile </t>
  </si>
  <si>
    <t>Total cheltuieli de exploatare</t>
  </si>
  <si>
    <t>Rezultatul din exploatare</t>
  </si>
  <si>
    <t>TOTAL VENITURI FINANCIARE</t>
  </si>
  <si>
    <t>CHELTUIELI FINANCIARE DIN CARE</t>
  </si>
  <si>
    <t xml:space="preserve">Total cheltuieli financiare </t>
  </si>
  <si>
    <t>Rezultatul financiar</t>
  </si>
  <si>
    <t>Impozit pe profit/cifra de afaceri</t>
  </si>
  <si>
    <t>ACTIVITATEA DE INVESTITII SI FINANTARE</t>
  </si>
  <si>
    <t>Total intrari de lichiditati</t>
  </si>
  <si>
    <t>Total iesiri de lichididati prin investitii</t>
  </si>
  <si>
    <t>Total iesiri de lichiditati prin finantare</t>
  </si>
  <si>
    <t>Flux de lichiditati din activitatea de investitii si finantare</t>
  </si>
  <si>
    <t xml:space="preserve">ACTIVITATEA DE EXPLOATARE </t>
  </si>
  <si>
    <t>Incasari din activitatea financiara pe termen scurt</t>
  </si>
  <si>
    <t>Credite pe termen scurt</t>
  </si>
  <si>
    <t>Total intrari de numerar</t>
  </si>
  <si>
    <t>Materii prime si materiale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</si>
  <si>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</si>
  <si>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</si>
  <si>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</si>
  <si>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</si>
  <si>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</si>
  <si>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</si>
  <si>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</si>
  <si>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</si>
  <si>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 din activitatea de exploatare inclusiv TVA</t>
  </si>
  <si>
    <t>Rambursari de credite pe termen scurt</t>
  </si>
  <si>
    <t>Plati de dobanzi la credite pe termen scurt</t>
  </si>
  <si>
    <t xml:space="preserve">Plati/incasari pentru impozite si taxe  </t>
  </si>
  <si>
    <t xml:space="preserve">Total plati exclusiv cele aferente exploatarii  </t>
  </si>
  <si>
    <t xml:space="preserve">Flux de numerar din activitatea de exploatare </t>
  </si>
  <si>
    <t>FLUX DE LICHIDITATI (CASH FLOW)</t>
  </si>
  <si>
    <t>Disponibil de numerar al lunii precedente</t>
  </si>
  <si>
    <t xml:space="preserve"> Plati de dobanzi la Credite pe termen mediu si lung, din care:   </t>
  </si>
  <si>
    <t xml:space="preserve">Rambursari de Credite pe termen mediu si lung, din care:  </t>
  </si>
  <si>
    <t>Plati TVA</t>
  </si>
  <si>
    <t>Rambursari TVA</t>
  </si>
  <si>
    <t>Cresterea investitiilor in curs</t>
  </si>
  <si>
    <t xml:space="preserve">      Alte Credite pe termen mediu si lung, leasinguri, alte datorii financiare</t>
  </si>
  <si>
    <t>Credite pe termen lung, din care</t>
  </si>
  <si>
    <t>Aport la capitalul societatii  (imprumuturi de la actionari/asociati)</t>
  </si>
  <si>
    <t>Nr.  Crt.</t>
  </si>
  <si>
    <t>SPECIFICATIE</t>
  </si>
  <si>
    <t>%</t>
  </si>
  <si>
    <t xml:space="preserve">Disponibil de numerar la sfarsitul perioadei </t>
  </si>
  <si>
    <t xml:space="preserve">Flux de lichiditati net al perioadei </t>
  </si>
  <si>
    <t>Flux brut inainte de plati pentru impozit pe profit /cifra de afaceri si ajustare TVA</t>
  </si>
  <si>
    <t xml:space="preserve">      Imprumut pentru realizarea investitiei</t>
  </si>
  <si>
    <t xml:space="preserve">INDICATORI FINANCIARI </t>
  </si>
  <si>
    <t>AN 1</t>
  </si>
  <si>
    <t>AN 2</t>
  </si>
  <si>
    <t>TOTAL  AN 1</t>
  </si>
  <si>
    <t>TOTAL  AN 2</t>
  </si>
  <si>
    <t>TOTAL  AN 3</t>
  </si>
  <si>
    <t>CATEGORIA</t>
  </si>
  <si>
    <t>OPERARE SI MENTENANTA</t>
  </si>
  <si>
    <t>AN  0</t>
  </si>
  <si>
    <t>PRE - IMPLEMENTARE</t>
  </si>
  <si>
    <t>NR. CRT.</t>
  </si>
  <si>
    <t>AN 3</t>
  </si>
  <si>
    <t>IMPLEMENTARE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</si>
  <si>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</si>
  <si>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</si>
  <si>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</si>
  <si>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</si>
  <si>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</si>
  <si>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</si>
  <si>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</si>
  <si>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</si>
  <si>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</si>
  <si>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</si>
  <si>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</si>
  <si>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</si>
  <si>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TOTAL AN 1</t>
  </si>
  <si>
    <t>TOTAL AN 2</t>
  </si>
  <si>
    <t xml:space="preserve">IMPLEMENTARE </t>
  </si>
  <si>
    <t>Vanzari de active, incl TVA</t>
  </si>
  <si>
    <t>Incasari din activitatea de exploatare, incl TVA</t>
  </si>
  <si>
    <t>Plati din activitatea de exploatare incl TVA</t>
  </si>
  <si>
    <t>Venituri din dobanzi</t>
  </si>
  <si>
    <t>Rata interna de rentabilitate a investitiei (RIRF/C)</t>
  </si>
  <si>
    <t xml:space="preserve">Valoare neta actualizata (VNAF/C) </t>
  </si>
  <si>
    <t>Disponibil de numerar al perioadei precedente</t>
  </si>
  <si>
    <t>Durata de realizare investitie</t>
  </si>
  <si>
    <t>luni</t>
  </si>
  <si>
    <t>TOTAL VENITURI</t>
  </si>
  <si>
    <t>TOTAL CHELTUIELI</t>
  </si>
  <si>
    <t>PERIOADA DE OPERARE SI ÎNTREŢINERE A INVESTIŢIEI</t>
  </si>
  <si>
    <t>CATEGORIA DE VENITURI/CHELTUEILI</t>
  </si>
  <si>
    <t>A - PROIECŢIA VENITURILOR ŞI CHELTUIELILOR</t>
  </si>
  <si>
    <t>PROIECŢIA CONTULUI DE PROFIT ŞI PIERDERE</t>
  </si>
  <si>
    <t>(lei)</t>
  </si>
  <si>
    <t>REZULTATUL NET AL EXERCIŢIULUI FINANCIAR</t>
  </si>
  <si>
    <t>REZULTATUL BRUT AL EXERCIŢIULUI FINANCIAR</t>
  </si>
  <si>
    <r>
      <t xml:space="preserve">      Rate la imprumut -</t>
    </r>
    <r>
      <rPr>
        <i/>
        <sz val="10"/>
        <rFont val="Trebuchet MS"/>
        <family val="2"/>
      </rPr>
      <t xml:space="preserve"> cofinantare la proiect</t>
    </r>
  </si>
  <si>
    <r>
      <t xml:space="preserve">     La imprumut - </t>
    </r>
    <r>
      <rPr>
        <i/>
        <sz val="10"/>
        <rFont val="Trebuchet MS"/>
        <family val="2"/>
      </rPr>
      <t>cofinantare la proiect</t>
    </r>
  </si>
  <si>
    <t>PERIOADA DE IMPLEMENTARE</t>
  </si>
  <si>
    <t xml:space="preserve"> Ajutor nerambursabil (inclusiv avans)</t>
  </si>
  <si>
    <t xml:space="preserve">      Rate la alte credite pe termen mediu si lung, leasinguri, alte datorii financ.</t>
  </si>
  <si>
    <t xml:space="preserve">     La alte credite pe termen mediu si lung, leasinguri, alte datorii financiare</t>
  </si>
  <si>
    <r>
      <t>Disponibil de numerar al lunii precedente</t>
    </r>
  </si>
  <si>
    <t>Atentie! Aceasta foaie de calcul se va completa doar daca perioada de implementare depaseste 12 luni</t>
  </si>
  <si>
    <t>PROIECŢIA FLUXULUI DE NUMERAR CU AJUTOR NERAMBURSABIL
(perioada de implementare a proiectului - anul 2)</t>
  </si>
  <si>
    <t>PROIECŢIA FLUXULUI DE NUMERAR CU AJUTOR NERAMBURSABIL
(perioada de implementare a proiectului - anul 1)</t>
  </si>
  <si>
    <t>PROIECTIA FLUXULUI DE NUMERAR CU AJUTOR NERAMBURSABIL
(perioada de operare si intretinere a investitiei)</t>
  </si>
  <si>
    <t>PROIECTIA FLUXULUI DE NUMERAR FARA AJUTOR NERAMBURSABIL
(perioada de implementare + perioada de operare)</t>
  </si>
  <si>
    <t>PERIOADA DE OPERARE SI INTRETINERE</t>
  </si>
  <si>
    <t>Introduceti PERIOADA DE IMPLEMENTARE a proiectului (luni) &gt;&gt;</t>
  </si>
  <si>
    <r>
      <t xml:space="preserve">Valoare investitie </t>
    </r>
    <r>
      <rPr>
        <sz val="10"/>
        <rFont val="Trebuchet MS"/>
        <family val="2"/>
      </rPr>
      <t>= valoarea totala a proiectului cu TVA</t>
    </r>
  </si>
  <si>
    <t>OPERARE SI INTRETINERE</t>
  </si>
  <si>
    <t>LEI</t>
  </si>
  <si>
    <t>Rata de actualizare financiara</t>
  </si>
  <si>
    <t>Modelul contine urmatoarele foi de calcul:</t>
  </si>
  <si>
    <t>Date de intrare:</t>
  </si>
  <si>
    <t>A-Venituri&amp;Cheltuieli</t>
  </si>
  <si>
    <t>Anexa 2 A - Proiectia veniturilor</t>
  </si>
  <si>
    <t>Anexa 2 B - Proiectia cheltuielilor</t>
  </si>
  <si>
    <t xml:space="preserve"> </t>
  </si>
  <si>
    <t>Aceasta foaie de calcul are doua parti:</t>
  </si>
  <si>
    <t xml:space="preserve">A- Proiectia veniturilor; </t>
  </si>
  <si>
    <t>si</t>
  </si>
  <si>
    <t>B- Proiectia cheltuielilor</t>
  </si>
  <si>
    <t>B-ContProfit&amp;Pierdere</t>
  </si>
  <si>
    <t>==&gt;</t>
  </si>
  <si>
    <t>C-FN-Implem-An1'!A1</t>
  </si>
  <si>
    <t>C-FN-Implem-An2'!A1</t>
  </si>
  <si>
    <t>pentru anul 2  DE IMPLEMENTARE</t>
  </si>
  <si>
    <t>C-FN-Operare'!A1</t>
  </si>
  <si>
    <t>pentru perioada post implementare</t>
  </si>
  <si>
    <t>C-FN-FaraGrant'!A1</t>
  </si>
  <si>
    <t>Fluxul de numerar:</t>
  </si>
  <si>
    <t>a proiectului (daca este cazul)</t>
  </si>
  <si>
    <t>(perioada de OPERARE a investitiei)</t>
  </si>
  <si>
    <t>Rezultate:</t>
  </si>
  <si>
    <t>Indicatori!A1</t>
  </si>
  <si>
    <t>prezinta INDICATORII rezultati din</t>
  </si>
  <si>
    <t>calculul automat</t>
  </si>
  <si>
    <t>Acest model are ca scop determinarea indicatorilor de performanta financiara a proiectului.</t>
  </si>
  <si>
    <t>pentru anul 1  DE IMPLEMENTARE a proiectului</t>
  </si>
  <si>
    <r>
      <t xml:space="preserve">Datele se introduc </t>
    </r>
    <r>
      <rPr>
        <u val="single"/>
        <sz val="11"/>
        <color indexed="8"/>
        <rFont val="Calibri"/>
        <family val="2"/>
      </rPr>
      <t>numai</t>
    </r>
    <r>
      <rPr>
        <sz val="11"/>
        <color indexed="8"/>
        <rFont val="Calibri"/>
        <family val="2"/>
      </rPr>
      <t xml:space="preserve"> in foile de calcul pentru Date de intrare;  datele se introduc in LEI.</t>
    </r>
  </si>
  <si>
    <t>Alte cheltuieli materiale (inclusiv cheltuieli cu prestatii externe)</t>
  </si>
  <si>
    <t xml:space="preserve">Achizitii de active fixe corporale, incl TVA </t>
  </si>
  <si>
    <t xml:space="preserve">Achizitii de active fixe necorporale, incl TVA </t>
  </si>
  <si>
    <t>Achizitii de active fixe necorporale, incl TVA* ( cap. 1.4  programe informatice din Buget)</t>
  </si>
  <si>
    <t>Programul Operational Regional - Axa prioritara 4, DMI 4.3</t>
  </si>
  <si>
    <t>A nu se modifica formulele de calcul, celulele in gri, acestea sunt calculate automat in urma introducerii datelor de intrare</t>
  </si>
  <si>
    <t>Este recomandata utilizarea acestui model; modificarea formulelor de calcul atrage dupa sine excluderea aplicatiei de la finantare.</t>
  </si>
  <si>
    <t xml:space="preserve">ACTIVITATEA DE INVESTITII </t>
  </si>
  <si>
    <t>Flux de lichiditati din activitatea de investitii</t>
  </si>
  <si>
    <t>pentru situatia "FARA GRANT"</t>
  </si>
  <si>
    <t>ANEXA 1.5 -  PLAN DE AFACERI</t>
  </si>
  <si>
    <t>Flux de lichiditati net al perioadei (2 ani implementare)</t>
  </si>
  <si>
    <t>Flux de lichiditati net al perioadei (1 an implementare)</t>
  </si>
  <si>
    <t>Valoarea Reziduala</t>
  </si>
  <si>
    <t>Rate la alte credite pe termen mediu si lung, leasinguri, alte datorii financ.</t>
  </si>
  <si>
    <t>Plati de dobanzi la alte credite pe termen mediu si lung, leasinguri, alte datorii financiare</t>
  </si>
  <si>
    <t>Total iesiri de lichiditati financiare</t>
  </si>
  <si>
    <t>Dividende (inclusiv impozitele aferente)</t>
  </si>
  <si>
    <t>ACTIVITATEA FINANCIARA</t>
  </si>
  <si>
    <t>Dividende  (inclusiv impozitele aferente)</t>
  </si>
  <si>
    <t>Achizitii de active fixe corporale, incl TVA (total buget fara cap. 1.1 constructii si instalatii si cap. 1.4 programe informatice )</t>
  </si>
  <si>
    <t>Cresterea investitiilor in curs (cap.1.1 constructii si instalatii esalonat cf. Grafic realizare)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</si>
</sst>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%"/>
    <numFmt numFmtId="174" formatCode="[$-409]dddd\,\ mmmm\ dd\,\ yyyy"/>
    <numFmt numFmtId="175" formatCode="_(* #,##0.0_);_(* \(#,##0.0\);_(* &quot;-&quot;??_);_(@_)"/>
    <numFmt numFmtId="176" formatCode="_(* #,##0_);_(* \(#,##0\);_(* &quot;-&quot;??_);_(@_)"/>
  </numFmts>
  <fonts count="38">
    <font>
      <sz val="11"/>
      <color indexed="8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i/>
      <sz val="10"/>
      <name val="Trebuchet MS"/>
      <family val="2"/>
    </font>
    <font>
      <b/>
      <i/>
      <sz val="10"/>
      <color indexed="10"/>
      <name val="Trebuchet MS"/>
      <family val="2"/>
    </font>
    <font>
      <u val="single"/>
      <sz val="11"/>
      <color indexed="8"/>
      <name val="Calibri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8"/>
      <name val="Trebuchet MS"/>
      <family val="2"/>
    </font>
    <font>
      <sz val="20"/>
      <color indexed="10"/>
      <name val="Calibri"/>
      <family val="2"/>
    </font>
    <font>
      <sz val="18"/>
      <color indexed="10"/>
      <name val="Calibri"/>
      <family val="2"/>
    </font>
    <font>
      <b/>
      <sz val="10"/>
      <color indexed="10"/>
      <name val="Trebuchet MS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justify"/>
      <protection/>
    </xf>
    <xf numFmtId="0" fontId="4" fillId="0" borderId="0" xfId="0" applyFont="1" applyFill="1" applyBorder="1" applyAlignment="1">
      <alignment vertical="justify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7" fillId="0" borderId="10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 quotePrefix="1">
      <alignment horizontal="center" vertical="justify"/>
      <protection/>
    </xf>
    <xf numFmtId="0" fontId="6" fillId="0" borderId="0" xfId="0" applyFont="1" applyFill="1" applyBorder="1" applyAlignment="1">
      <alignment vertical="justify"/>
    </xf>
    <xf numFmtId="0" fontId="6" fillId="0" borderId="0" xfId="0" applyFont="1" applyFill="1" applyBorder="1" applyAlignment="1" applyProtection="1">
      <alignment vertical="justify"/>
      <protection/>
    </xf>
    <xf numFmtId="0" fontId="9" fillId="0" borderId="0" xfId="0" applyFont="1" applyAlignment="1">
      <alignment horizontal="left" vertical="justify"/>
    </xf>
    <xf numFmtId="0" fontId="7" fillId="0" borderId="10" xfId="0" applyFont="1" applyFill="1" applyBorder="1" applyAlignment="1" applyProtection="1">
      <alignment horizontal="center" wrapText="1"/>
      <protection/>
    </xf>
    <xf numFmtId="43" fontId="7" fillId="0" borderId="10" xfId="0" applyNumberFormat="1" applyFont="1" applyFill="1" applyBorder="1" applyAlignment="1" applyProtection="1">
      <alignment vertical="justify" wrapText="1"/>
      <protection/>
    </xf>
    <xf numFmtId="0" fontId="7" fillId="0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Fill="1" applyBorder="1" applyAlignment="1">
      <alignment horizontal="center" vertical="justify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justify" wrapText="1"/>
      <protection/>
    </xf>
    <xf numFmtId="0" fontId="1" fillId="0" borderId="0" xfId="0" applyFont="1" applyFill="1" applyBorder="1" applyAlignment="1" applyProtection="1">
      <alignment vertical="justify" wrapText="1"/>
      <protection/>
    </xf>
    <xf numFmtId="0" fontId="5" fillId="0" borderId="0" xfId="0" applyFont="1" applyFill="1" applyBorder="1" applyAlignment="1" applyProtection="1">
      <alignment vertical="justify"/>
      <protection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6" fillId="0" borderId="0" xfId="0" applyFont="1" applyFill="1" applyBorder="1" applyAlignment="1" applyProtection="1">
      <alignment vertical="justify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justify"/>
      <protection/>
    </xf>
    <xf numFmtId="0" fontId="1" fillId="0" borderId="0" xfId="0" applyNumberFormat="1" applyFont="1" applyFill="1" applyBorder="1" applyAlignment="1" applyProtection="1">
      <alignment horizontal="left" vertical="justify"/>
      <protection/>
    </xf>
    <xf numFmtId="3" fontId="7" fillId="0" borderId="10" xfId="0" applyNumberFormat="1" applyFont="1" applyFill="1" applyBorder="1" applyAlignment="1" applyProtection="1">
      <alignment horizontal="center" vertical="justify"/>
      <protection/>
    </xf>
    <xf numFmtId="0" fontId="7" fillId="0" borderId="10" xfId="0" applyFont="1" applyFill="1" applyBorder="1" applyAlignment="1" applyProtection="1">
      <alignment horizontal="center" vertical="justify"/>
      <protection/>
    </xf>
    <xf numFmtId="0" fontId="7" fillId="0" borderId="10" xfId="0" applyNumberFormat="1" applyFont="1" applyFill="1" applyBorder="1" applyAlignment="1" applyProtection="1" quotePrefix="1">
      <alignment horizontal="left" vertical="justify" wrapText="1"/>
      <protection/>
    </xf>
    <xf numFmtId="43" fontId="6" fillId="0" borderId="10" xfId="0" applyNumberFormat="1" applyFont="1" applyFill="1" applyBorder="1" applyAlignment="1" applyProtection="1">
      <alignment vertical="justify"/>
      <protection locked="0"/>
    </xf>
    <xf numFmtId="0" fontId="7" fillId="0" borderId="10" xfId="0" applyNumberFormat="1" applyFont="1" applyFill="1" applyBorder="1" applyAlignment="1" applyProtection="1">
      <alignment horizontal="left" vertical="justify" wrapText="1"/>
      <protection/>
    </xf>
    <xf numFmtId="0" fontId="6" fillId="0" borderId="10" xfId="0" applyNumberFormat="1" applyFont="1" applyFill="1" applyBorder="1" applyAlignment="1" applyProtection="1">
      <alignment horizontal="left" vertical="justify" wrapText="1"/>
      <protection/>
    </xf>
    <xf numFmtId="0" fontId="6" fillId="0" borderId="10" xfId="0" applyFont="1" applyFill="1" applyBorder="1" applyAlignment="1" applyProtection="1">
      <alignment vertical="justify" wrapText="1"/>
      <protection/>
    </xf>
    <xf numFmtId="43" fontId="7" fillId="0" borderId="11" xfId="0" applyNumberFormat="1" applyFont="1" applyFill="1" applyBorder="1" applyAlignment="1" applyProtection="1">
      <alignment vertical="justify" wrapText="1"/>
      <protection/>
    </xf>
    <xf numFmtId="43" fontId="7" fillId="0" borderId="12" xfId="0" applyNumberFormat="1" applyFont="1" applyFill="1" applyBorder="1" applyAlignment="1" applyProtection="1">
      <alignment vertical="justify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176" fontId="7" fillId="0" borderId="0" xfId="0" applyNumberFormat="1" applyFont="1" applyFill="1" applyBorder="1" applyAlignment="1" applyProtection="1">
      <alignment vertical="justify"/>
      <protection locked="0"/>
    </xf>
    <xf numFmtId="9" fontId="6" fillId="0" borderId="0" xfId="0" applyNumberFormat="1" applyFont="1" applyFill="1" applyBorder="1" applyAlignment="1" applyProtection="1">
      <alignment vertical="justify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13" xfId="0" applyNumberFormat="1" applyFont="1" applyFill="1" applyBorder="1" applyAlignment="1" applyProtection="1">
      <alignment vertical="justify"/>
      <protection locked="0"/>
    </xf>
    <xf numFmtId="8" fontId="6" fillId="0" borderId="0" xfId="0" applyNumberFormat="1" applyFont="1" applyFill="1" applyBorder="1" applyAlignment="1" applyProtection="1">
      <alignment horizontal="center"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7" fillId="0" borderId="10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24" fillId="0" borderId="0" xfId="48" applyAlignment="1" applyProtection="1">
      <alignment/>
      <protection/>
    </xf>
    <xf numFmtId="0" fontId="0" fillId="0" borderId="0" xfId="0" applyAlignment="1" quotePrefix="1">
      <alignment/>
    </xf>
    <xf numFmtId="0" fontId="24" fillId="0" borderId="0" xfId="48" applyAlignment="1" applyProtection="1" quotePrefix="1">
      <alignment/>
      <protection/>
    </xf>
    <xf numFmtId="0" fontId="24" fillId="0" borderId="0" xfId="48" applyAlignment="1" applyProtection="1" quotePrefix="1">
      <alignment horizontal="left"/>
      <protection/>
    </xf>
    <xf numFmtId="0" fontId="30" fillId="0" borderId="0" xfId="0" applyFont="1" applyAlignment="1">
      <alignment/>
    </xf>
    <xf numFmtId="0" fontId="32" fillId="0" borderId="0" xfId="48" applyFont="1" applyAlignment="1" applyProtection="1">
      <alignment/>
      <protection/>
    </xf>
    <xf numFmtId="0" fontId="6" fillId="20" borderId="10" xfId="0" applyNumberFormat="1" applyFont="1" applyFill="1" applyBorder="1" applyAlignment="1" applyProtection="1">
      <alignment horizontal="center" vertical="center" wrapText="1"/>
      <protection/>
    </xf>
    <xf numFmtId="43" fontId="6" fillId="20" borderId="10" xfId="0" applyNumberFormat="1" applyFont="1" applyFill="1" applyBorder="1" applyAlignment="1" applyProtection="1">
      <alignment vertical="justify" wrapText="1"/>
      <protection/>
    </xf>
    <xf numFmtId="43" fontId="6" fillId="20" borderId="10" xfId="0" applyNumberFormat="1" applyFont="1" applyFill="1" applyBorder="1" applyAlignment="1" applyProtection="1">
      <alignment vertical="justify"/>
      <protection/>
    </xf>
    <xf numFmtId="43" fontId="7" fillId="20" borderId="10" xfId="0" applyNumberFormat="1" applyFont="1" applyFill="1" applyBorder="1" applyAlignment="1" applyProtection="1">
      <alignment vertical="justify"/>
      <protection/>
    </xf>
    <xf numFmtId="0" fontId="6" fillId="20" borderId="10" xfId="0" applyNumberFormat="1" applyFont="1" applyFill="1" applyBorder="1" applyAlignment="1" applyProtection="1">
      <alignment horizontal="center" vertical="justify" wrapText="1"/>
      <protection/>
    </xf>
    <xf numFmtId="43" fontId="7" fillId="20" borderId="10" xfId="0" applyNumberFormat="1" applyFont="1" applyFill="1" applyBorder="1" applyAlignment="1" applyProtection="1">
      <alignment vertical="justify" wrapText="1"/>
      <protection/>
    </xf>
    <xf numFmtId="43" fontId="6" fillId="20" borderId="10" xfId="0" applyNumberFormat="1" applyFont="1" applyFill="1" applyBorder="1" applyAlignment="1" applyProtection="1">
      <alignment horizontal="center" vertical="center" wrapText="1"/>
      <protection/>
    </xf>
    <xf numFmtId="43" fontId="7" fillId="20" borderId="10" xfId="0" applyNumberFormat="1" applyFont="1" applyFill="1" applyBorder="1" applyAlignment="1" applyProtection="1">
      <alignment horizontal="center" vertical="center" wrapText="1"/>
      <protection/>
    </xf>
    <xf numFmtId="43" fontId="7" fillId="20" borderId="10" xfId="0" applyNumberFormat="1" applyFont="1" applyFill="1" applyBorder="1" applyAlignment="1" applyProtection="1">
      <alignment horizontal="right"/>
      <protection/>
    </xf>
    <xf numFmtId="43" fontId="7" fillId="20" borderId="10" xfId="0" applyNumberFormat="1" applyFont="1" applyFill="1" applyBorder="1" applyAlignment="1" applyProtection="1">
      <alignment horizontal="right" vertical="center"/>
      <protection/>
    </xf>
    <xf numFmtId="43" fontId="6" fillId="20" borderId="10" xfId="0" applyNumberFormat="1" applyFont="1" applyFill="1" applyBorder="1" applyAlignment="1" applyProtection="1">
      <alignment horizontal="right" vertical="center"/>
      <protection/>
    </xf>
    <xf numFmtId="0" fontId="33" fillId="24" borderId="12" xfId="0" applyFont="1" applyFill="1" applyBorder="1" applyAlignment="1">
      <alignment/>
    </xf>
    <xf numFmtId="0" fontId="7" fillId="20" borderId="10" xfId="0" applyNumberFormat="1" applyFont="1" applyFill="1" applyBorder="1" applyAlignment="1" applyProtection="1">
      <alignment horizontal="left" vertical="justify" wrapText="1"/>
      <protection/>
    </xf>
    <xf numFmtId="0" fontId="7" fillId="20" borderId="10" xfId="0" applyFont="1" applyFill="1" applyBorder="1" applyAlignment="1" applyProtection="1">
      <alignment vertical="justify" wrapText="1"/>
      <protection/>
    </xf>
    <xf numFmtId="43" fontId="7" fillId="20" borderId="14" xfId="0" applyNumberFormat="1" applyFont="1" applyFill="1" applyBorder="1" applyAlignment="1" applyProtection="1">
      <alignment vertical="justify" wrapText="1"/>
      <protection/>
    </xf>
    <xf numFmtId="43" fontId="7" fillId="20" borderId="15" xfId="0" applyNumberFormat="1" applyFont="1" applyFill="1" applyBorder="1" applyAlignment="1" applyProtection="1">
      <alignment vertical="justify" wrapText="1"/>
      <protection/>
    </xf>
    <xf numFmtId="0" fontId="6" fillId="20" borderId="0" xfId="0" applyFont="1" applyFill="1" applyBorder="1" applyAlignment="1">
      <alignment vertical="justify"/>
    </xf>
    <xf numFmtId="0" fontId="7" fillId="20" borderId="10" xfId="0" applyFont="1" applyFill="1" applyBorder="1" applyAlignment="1" applyProtection="1">
      <alignment horizontal="left" vertical="center" wrapText="1"/>
      <protection/>
    </xf>
    <xf numFmtId="3" fontId="6" fillId="20" borderId="10" xfId="0" applyNumberFormat="1" applyFont="1" applyFill="1" applyBorder="1" applyAlignment="1" applyProtection="1">
      <alignment horizontal="center" vertical="center"/>
      <protection locked="0"/>
    </xf>
    <xf numFmtId="0" fontId="7" fillId="20" borderId="10" xfId="0" applyFont="1" applyFill="1" applyBorder="1" applyAlignment="1" applyProtection="1" quotePrefix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4" fillId="0" borderId="0" xfId="0" applyFont="1" applyAlignment="1">
      <alignment/>
    </xf>
    <xf numFmtId="0" fontId="7" fillId="24" borderId="10" xfId="0" applyFont="1" applyFill="1" applyBorder="1" applyAlignment="1" applyProtection="1">
      <alignment horizontal="left" vertical="justify" wrapText="1"/>
      <protection/>
    </xf>
    <xf numFmtId="0" fontId="7" fillId="0" borderId="10" xfId="0" applyFont="1" applyFill="1" applyBorder="1" applyAlignment="1">
      <alignment horizontal="left" vertical="justify"/>
    </xf>
    <xf numFmtId="0" fontId="0" fillId="0" borderId="0" xfId="0" applyAlignment="1">
      <alignment/>
    </xf>
    <xf numFmtId="0" fontId="7" fillId="24" borderId="10" xfId="0" applyFont="1" applyFill="1" applyBorder="1" applyAlignment="1" applyProtection="1">
      <alignment vertical="justify" wrapText="1"/>
      <protection/>
    </xf>
    <xf numFmtId="43" fontId="7" fillId="20" borderId="11" xfId="0" applyNumberFormat="1" applyFont="1" applyFill="1" applyBorder="1" applyAlignment="1" applyProtection="1">
      <alignment vertical="justify" wrapText="1"/>
      <protection/>
    </xf>
    <xf numFmtId="43" fontId="7" fillId="24" borderId="16" xfId="0" applyNumberFormat="1" applyFont="1" applyFill="1" applyBorder="1" applyAlignment="1" applyProtection="1">
      <alignment vertical="justify" wrapText="1"/>
      <protection/>
    </xf>
    <xf numFmtId="43" fontId="6" fillId="24" borderId="10" xfId="0" applyNumberFormat="1" applyFont="1" applyFill="1" applyBorder="1" applyAlignment="1" applyProtection="1">
      <alignment vertical="justify"/>
      <protection locked="0"/>
    </xf>
    <xf numFmtId="0" fontId="36" fillId="24" borderId="10" xfId="0" applyFont="1" applyFill="1" applyBorder="1" applyAlignment="1" applyProtection="1">
      <alignment horizontal="left" vertical="justify" wrapText="1"/>
      <protection/>
    </xf>
    <xf numFmtId="3" fontId="7" fillId="0" borderId="10" xfId="0" applyNumberFormat="1" applyFont="1" applyFill="1" applyBorder="1" applyAlignment="1" applyProtection="1">
      <alignment vertical="justify" wrapText="1"/>
      <protection/>
    </xf>
    <xf numFmtId="43" fontId="36" fillId="20" borderId="10" xfId="0" applyNumberFormat="1" applyFont="1" applyFill="1" applyBorder="1" applyAlignment="1" applyProtection="1">
      <alignment horizontal="right" vertical="center" wrapText="1"/>
      <protection/>
    </xf>
    <xf numFmtId="43" fontId="36" fillId="2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justify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>
      <alignment horizontal="left"/>
    </xf>
    <xf numFmtId="0" fontId="7" fillId="20" borderId="15" xfId="0" applyFont="1" applyFill="1" applyBorder="1" applyAlignment="1" applyProtection="1">
      <alignment horizontal="right" vertical="justify" wrapText="1"/>
      <protection/>
    </xf>
    <xf numFmtId="4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3" xfId="0" applyNumberFormat="1" applyFont="1" applyFill="1" applyBorder="1" applyAlignment="1" applyProtection="1">
      <alignment vertical="justify"/>
      <protection locked="0"/>
    </xf>
    <xf numFmtId="176" fontId="7" fillId="20" borderId="10" xfId="0" applyNumberFormat="1" applyFont="1" applyFill="1" applyBorder="1" applyAlignment="1" applyProtection="1">
      <alignment vertical="justify"/>
      <protection/>
    </xf>
    <xf numFmtId="43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24" borderId="10" xfId="0" applyNumberFormat="1" applyFont="1" applyFill="1" applyBorder="1" applyAlignment="1" applyProtection="1">
      <alignment vertical="justify" wrapText="1"/>
      <protection locked="0"/>
    </xf>
    <xf numFmtId="43" fontId="7" fillId="0" borderId="10" xfId="0" applyNumberFormat="1" applyFont="1" applyFill="1" applyBorder="1" applyAlignment="1" applyProtection="1">
      <alignment horizontal="left" vertical="justify" wrapText="1"/>
      <protection/>
    </xf>
    <xf numFmtId="43" fontId="36" fillId="24" borderId="10" xfId="0" applyNumberFormat="1" applyFont="1" applyFill="1" applyBorder="1" applyAlignment="1" applyProtection="1">
      <alignment vertical="justify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 quotePrefix="1">
      <alignment horizontal="center" vertical="center"/>
      <protection/>
    </xf>
    <xf numFmtId="3" fontId="7" fillId="20" borderId="10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 quotePrefix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13" fillId="20" borderId="10" xfId="0" applyNumberFormat="1" applyFont="1" applyFill="1" applyBorder="1" applyAlignment="1" applyProtection="1">
      <alignment horizontal="right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justify"/>
      <protection/>
    </xf>
    <xf numFmtId="0" fontId="9" fillId="0" borderId="0" xfId="0" applyFont="1" applyAlignment="1">
      <alignment horizontal="left" vertical="justify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43" fontId="7" fillId="20" borderId="10" xfId="0" applyNumberFormat="1" applyFont="1" applyFill="1" applyBorder="1" applyAlignment="1" applyProtection="1">
      <alignment horizontal="right" vertical="justify" wrapText="1"/>
      <protection/>
    </xf>
    <xf numFmtId="43" fontId="7" fillId="0" borderId="10" xfId="0" applyNumberFormat="1" applyFont="1" applyFill="1" applyBorder="1" applyAlignment="1" applyProtection="1">
      <alignment vertical="justify" wrapText="1"/>
      <protection/>
    </xf>
    <xf numFmtId="43" fontId="7" fillId="2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vertical="justify" wrapText="1"/>
      <protection/>
    </xf>
    <xf numFmtId="0" fontId="7" fillId="0" borderId="10" xfId="0" applyFont="1" applyFill="1" applyBorder="1" applyAlignment="1" applyProtection="1">
      <alignment horizontal="left" vertical="justify" wrapText="1"/>
      <protection/>
    </xf>
    <xf numFmtId="0" fontId="7" fillId="20" borderId="10" xfId="0" applyFont="1" applyFill="1" applyBorder="1" applyAlignment="1" applyProtection="1">
      <alignment horizontal="right" vertical="justify" wrapText="1"/>
      <protection/>
    </xf>
    <xf numFmtId="0" fontId="4" fillId="0" borderId="0" xfId="0" applyFont="1" applyFill="1" applyBorder="1" applyAlignment="1">
      <alignment vertical="justify"/>
    </xf>
    <xf numFmtId="0" fontId="6" fillId="0" borderId="0" xfId="0" applyFont="1" applyFill="1" applyBorder="1" applyAlignment="1" applyProtection="1">
      <alignment vertical="justify"/>
      <protection/>
    </xf>
    <xf numFmtId="0" fontId="5" fillId="0" borderId="0" xfId="0" applyFont="1" applyFill="1" applyBorder="1" applyAlignment="1" applyProtection="1">
      <alignment vertical="justify" wrapText="1"/>
      <protection/>
    </xf>
    <xf numFmtId="0" fontId="5" fillId="0" borderId="0" xfId="0" applyFont="1" applyFill="1" applyBorder="1" applyAlignment="1" applyProtection="1">
      <alignment vertical="justify"/>
      <protection/>
    </xf>
    <xf numFmtId="0" fontId="4" fillId="0" borderId="10" xfId="0" applyFont="1" applyBorder="1" applyAlignment="1">
      <alignment/>
    </xf>
    <xf numFmtId="0" fontId="7" fillId="20" borderId="14" xfId="0" applyFont="1" applyFill="1" applyBorder="1" applyAlignment="1" applyProtection="1">
      <alignment horizontal="right" vertical="justify" wrapText="1"/>
      <protection/>
    </xf>
    <xf numFmtId="0" fontId="7" fillId="0" borderId="12" xfId="0" applyFont="1" applyFill="1" applyBorder="1" applyAlignment="1" applyProtection="1">
      <alignment horizontal="left" vertical="justify" wrapText="1"/>
      <protection/>
    </xf>
    <xf numFmtId="0" fontId="7" fillId="24" borderId="15" xfId="0" applyFont="1" applyFill="1" applyBorder="1" applyAlignment="1" applyProtection="1">
      <alignment horizontal="left" vertical="justify" wrapText="1"/>
      <protection/>
    </xf>
    <xf numFmtId="0" fontId="7" fillId="24" borderId="18" xfId="0" applyFont="1" applyFill="1" applyBorder="1" applyAlignment="1" applyProtection="1">
      <alignment horizontal="left" vertical="justify" wrapText="1"/>
      <protection/>
    </xf>
    <xf numFmtId="0" fontId="7" fillId="24" borderId="14" xfId="0" applyFont="1" applyFill="1" applyBorder="1" applyAlignment="1" applyProtection="1">
      <alignment horizontal="left" vertical="justify" wrapText="1"/>
      <protection/>
    </xf>
    <xf numFmtId="3" fontId="7" fillId="0" borderId="11" xfId="0" applyNumberFormat="1" applyFont="1" applyFill="1" applyBorder="1" applyAlignment="1" applyProtection="1">
      <alignment horizontal="center" vertical="justify" wrapText="1"/>
      <protection/>
    </xf>
    <xf numFmtId="3" fontId="7" fillId="0" borderId="17" xfId="0" applyNumberFormat="1" applyFont="1" applyFill="1" applyBorder="1" applyAlignment="1" applyProtection="1">
      <alignment horizontal="center" vertical="justify" wrapText="1"/>
      <protection/>
    </xf>
    <xf numFmtId="3" fontId="7" fillId="0" borderId="19" xfId="0" applyNumberFormat="1" applyFont="1" applyFill="1" applyBorder="1" applyAlignment="1" applyProtection="1">
      <alignment horizontal="center" vertical="justify" wrapText="1"/>
      <protection/>
    </xf>
    <xf numFmtId="3" fontId="7" fillId="0" borderId="20" xfId="0" applyNumberFormat="1" applyFont="1" applyFill="1" applyBorder="1" applyAlignment="1" applyProtection="1">
      <alignment horizontal="center" vertical="justify" wrapText="1"/>
      <protection/>
    </xf>
    <xf numFmtId="3" fontId="7" fillId="0" borderId="21" xfId="0" applyNumberFormat="1" applyFont="1" applyFill="1" applyBorder="1" applyAlignment="1" applyProtection="1">
      <alignment horizontal="center" vertical="justify" wrapText="1"/>
      <protection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vertical="justify"/>
    </xf>
    <xf numFmtId="0" fontId="7" fillId="0" borderId="15" xfId="0" applyFont="1" applyFill="1" applyBorder="1" applyAlignment="1" applyProtection="1">
      <alignment horizontal="left" vertical="justify" wrapText="1"/>
      <protection/>
    </xf>
    <xf numFmtId="0" fontId="7" fillId="0" borderId="18" xfId="0" applyFont="1" applyFill="1" applyBorder="1" applyAlignment="1" applyProtection="1">
      <alignment horizontal="left" vertical="justify" wrapText="1"/>
      <protection/>
    </xf>
    <xf numFmtId="0" fontId="7" fillId="0" borderId="14" xfId="0" applyFont="1" applyFill="1" applyBorder="1" applyAlignment="1" applyProtection="1">
      <alignment horizontal="left" vertical="justify" wrapText="1"/>
      <protection/>
    </xf>
    <xf numFmtId="176" fontId="3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0" fontId="7" fillId="20" borderId="10" xfId="55" applyNumberFormat="1" applyFont="1" applyFill="1" applyBorder="1" applyAlignment="1" applyProtection="1">
      <alignment horizontal="center" wrapText="1"/>
      <protection/>
    </xf>
    <xf numFmtId="172" fontId="7" fillId="20" borderId="10" xfId="0" applyNumberFormat="1" applyFont="1" applyFill="1" applyBorder="1" applyAlignment="1" applyProtection="1">
      <alignment horizontal="center" wrapText="1"/>
      <protection/>
    </xf>
    <xf numFmtId="10" fontId="7" fillId="20" borderId="1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zoomScale="86" zoomScaleNormal="86" zoomScalePageLayoutView="0" workbookViewId="0" topLeftCell="A1">
      <selection activeCell="C24" sqref="C24"/>
    </sheetView>
  </sheetViews>
  <sheetFormatPr defaultColWidth="9.140625" defaultRowHeight="15"/>
  <sheetData>
    <row r="2" spans="2:12" ht="25.5">
      <c r="B2" s="82" t="s">
        <v>191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23.25">
      <c r="B3" s="83" t="s">
        <v>197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5" ht="14.25">
      <c r="B5" t="s">
        <v>184</v>
      </c>
    </row>
    <row r="6" ht="14.25">
      <c r="B6" t="s">
        <v>193</v>
      </c>
    </row>
    <row r="8" ht="14.25">
      <c r="B8" t="s">
        <v>159</v>
      </c>
    </row>
    <row r="9" spans="2:11" ht="15">
      <c r="B9" s="58" t="s">
        <v>160</v>
      </c>
      <c r="I9" t="s">
        <v>167</v>
      </c>
      <c r="K9" s="58" t="s">
        <v>180</v>
      </c>
    </row>
    <row r="10" spans="2:14" ht="15">
      <c r="B10" s="59" t="s">
        <v>161</v>
      </c>
      <c r="E10" t="s">
        <v>164</v>
      </c>
      <c r="K10" s="54" t="s">
        <v>181</v>
      </c>
      <c r="M10" s="55" t="s">
        <v>170</v>
      </c>
      <c r="N10" t="s">
        <v>182</v>
      </c>
    </row>
    <row r="11" spans="2:14" ht="14.25">
      <c r="B11" t="s">
        <v>165</v>
      </c>
      <c r="N11" t="s">
        <v>183</v>
      </c>
    </row>
    <row r="12" spans="2:5" ht="14.25">
      <c r="B12" t="s">
        <v>166</v>
      </c>
      <c r="E12" s="55"/>
    </row>
    <row r="13" spans="2:5" ht="14.25">
      <c r="B13" t="s">
        <v>168</v>
      </c>
      <c r="E13" s="55"/>
    </row>
    <row r="14" spans="2:5" ht="15">
      <c r="B14" s="59" t="s">
        <v>169</v>
      </c>
      <c r="E14" s="55"/>
    </row>
    <row r="15" ht="15">
      <c r="B15" s="58" t="s">
        <v>177</v>
      </c>
    </row>
    <row r="16" spans="2:6" ht="14.25">
      <c r="B16" s="57" t="s">
        <v>171</v>
      </c>
      <c r="E16" s="55" t="s">
        <v>170</v>
      </c>
      <c r="F16" t="s">
        <v>185</v>
      </c>
    </row>
    <row r="17" spans="2:6" ht="14.25">
      <c r="B17" s="56" t="s">
        <v>172</v>
      </c>
      <c r="E17" s="55" t="s">
        <v>170</v>
      </c>
      <c r="F17" s="87" t="s">
        <v>173</v>
      </c>
    </row>
    <row r="18" ht="14.25">
      <c r="F18" t="s">
        <v>178</v>
      </c>
    </row>
    <row r="19" spans="2:6" ht="14.25">
      <c r="B19" s="56" t="s">
        <v>174</v>
      </c>
      <c r="E19" s="55" t="s">
        <v>170</v>
      </c>
      <c r="F19" t="s">
        <v>175</v>
      </c>
    </row>
    <row r="20" ht="14.25">
      <c r="F20" t="s">
        <v>179</v>
      </c>
    </row>
    <row r="21" spans="2:6" ht="14.25">
      <c r="B21" s="56" t="s">
        <v>176</v>
      </c>
      <c r="E21" s="55" t="s">
        <v>170</v>
      </c>
      <c r="F21" s="84" t="s">
        <v>196</v>
      </c>
    </row>
    <row r="22" ht="14.25">
      <c r="F22" s="84"/>
    </row>
    <row r="23" ht="14.25">
      <c r="B23" t="s">
        <v>186</v>
      </c>
    </row>
    <row r="24" ht="14.25">
      <c r="B24" t="s">
        <v>192</v>
      </c>
    </row>
  </sheetData>
  <sheetProtection/>
  <hyperlinks>
    <hyperlink ref="B10" location="'A-Venituri&amp;Cheltuieli'!A1" display="A-Venituri&amp;Cheltuieli"/>
    <hyperlink ref="B14" location="'B-ContProfit&amp;Pierdere'!A1" display="B-ContProfit&amp;Pierdere"/>
    <hyperlink ref="B16" location="'C-FN-Implem-An1'!A1" display="'C-FN-Implem-An1'!A1"/>
    <hyperlink ref="B17" location="'C-FN-Implem-An2'!A1" display="'C-FN-Implem-An2'!A1"/>
    <hyperlink ref="B19" location="'C-FN-Operare'!A1" display="'C-FN-Operare'!A1"/>
    <hyperlink ref="B21" location="'C-FN-FaraGrant'!A1" display="'C-FN-FaraGrant'!A1"/>
    <hyperlink ref="K10" location="Indicatori!A1" display="Indicatori!A1"/>
  </hyperlinks>
  <printOptions/>
  <pageMargins left="0.24" right="0.21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84" zoomScaleNormal="84" zoomScaleSheetLayoutView="85" zoomScalePageLayoutView="0" workbookViewId="0" topLeftCell="A1">
      <selection activeCell="N46" sqref="N46"/>
    </sheetView>
  </sheetViews>
  <sheetFormatPr defaultColWidth="9.140625" defaultRowHeight="15"/>
  <cols>
    <col min="1" max="1" width="6.00390625" style="3" customWidth="1"/>
    <col min="2" max="2" width="38.28125" style="3" customWidth="1"/>
    <col min="3" max="3" width="15.421875" style="3" customWidth="1"/>
    <col min="4" max="4" width="14.7109375" style="3" customWidth="1"/>
    <col min="5" max="11" width="13.00390625" style="3" customWidth="1"/>
    <col min="12" max="14" width="13.7109375" style="3" customWidth="1"/>
    <col min="15" max="16384" width="9.140625" style="4" customWidth="1"/>
  </cols>
  <sheetData>
    <row r="1" spans="1:2" ht="18">
      <c r="A1" s="6" t="s">
        <v>136</v>
      </c>
      <c r="B1" s="5"/>
    </row>
    <row r="2" spans="1:14" ht="15">
      <c r="A2" s="7" t="s">
        <v>138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9" customFormat="1" ht="30">
      <c r="A3" s="114" t="s">
        <v>105</v>
      </c>
      <c r="B3" s="114" t="s">
        <v>135</v>
      </c>
      <c r="C3" s="10" t="s">
        <v>104</v>
      </c>
      <c r="D3" s="111" t="s">
        <v>134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5"/>
      <c r="B4" s="115"/>
      <c r="C4" s="121" t="s">
        <v>103</v>
      </c>
      <c r="D4" s="117" t="s">
        <v>96</v>
      </c>
      <c r="E4" s="117"/>
      <c r="F4" s="117"/>
      <c r="G4" s="117"/>
      <c r="H4" s="117" t="s">
        <v>97</v>
      </c>
      <c r="I4" s="117"/>
      <c r="J4" s="117"/>
      <c r="K4" s="117"/>
      <c r="L4" s="118" t="s">
        <v>98</v>
      </c>
      <c r="M4" s="118" t="s">
        <v>99</v>
      </c>
      <c r="N4" s="118" t="s">
        <v>100</v>
      </c>
    </row>
    <row r="5" spans="1:14" ht="15">
      <c r="A5" s="116"/>
      <c r="B5" s="116"/>
      <c r="C5" s="121"/>
      <c r="D5" s="10" t="s">
        <v>2</v>
      </c>
      <c r="E5" s="10" t="s">
        <v>3</v>
      </c>
      <c r="F5" s="10" t="s">
        <v>4</v>
      </c>
      <c r="G5" s="10" t="s">
        <v>5</v>
      </c>
      <c r="H5" s="10" t="s">
        <v>2</v>
      </c>
      <c r="I5" s="10" t="s">
        <v>3</v>
      </c>
      <c r="J5" s="10" t="s">
        <v>4</v>
      </c>
      <c r="K5" s="10" t="s">
        <v>5</v>
      </c>
      <c r="L5" s="119"/>
      <c r="M5" s="119"/>
      <c r="N5" s="119"/>
    </row>
    <row r="6" spans="1:14" ht="16.5">
      <c r="A6" s="53"/>
      <c r="B6" s="71" t="s">
        <v>162</v>
      </c>
      <c r="C6" s="2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11">
        <v>1</v>
      </c>
      <c r="B7" s="12" t="s">
        <v>21</v>
      </c>
      <c r="C7" s="13"/>
      <c r="D7" s="13"/>
      <c r="E7" s="13"/>
      <c r="F7" s="13"/>
      <c r="G7" s="13"/>
      <c r="H7" s="13"/>
      <c r="I7" s="13"/>
      <c r="J7" s="13"/>
      <c r="K7" s="13"/>
      <c r="L7" s="70">
        <f>SUM(D7:G7)</f>
        <v>0</v>
      </c>
      <c r="M7" s="70">
        <f>SUM(H7:K7)</f>
        <v>0</v>
      </c>
      <c r="N7" s="13"/>
    </row>
    <row r="8" spans="1:14" ht="15">
      <c r="A8" s="11">
        <v>2</v>
      </c>
      <c r="B8" s="12" t="s">
        <v>22</v>
      </c>
      <c r="C8" s="13"/>
      <c r="D8" s="13"/>
      <c r="E8" s="13"/>
      <c r="F8" s="13"/>
      <c r="G8" s="13"/>
      <c r="H8" s="13"/>
      <c r="I8" s="13"/>
      <c r="J8" s="13"/>
      <c r="K8" s="13"/>
      <c r="L8" s="70">
        <f aca="true" t="shared" si="0" ref="L8:L15">SUM(D8:G8)</f>
        <v>0</v>
      </c>
      <c r="M8" s="70">
        <f>SUM(H8:K8)</f>
        <v>0</v>
      </c>
      <c r="N8" s="13"/>
    </row>
    <row r="9" spans="1:14" ht="15">
      <c r="A9" s="11">
        <v>3</v>
      </c>
      <c r="B9" s="12" t="s">
        <v>6</v>
      </c>
      <c r="C9" s="13"/>
      <c r="D9" s="13"/>
      <c r="E9" s="13"/>
      <c r="F9" s="13"/>
      <c r="G9" s="13"/>
      <c r="H9" s="13"/>
      <c r="I9" s="13"/>
      <c r="J9" s="13"/>
      <c r="K9" s="13"/>
      <c r="L9" s="70">
        <f t="shared" si="0"/>
        <v>0</v>
      </c>
      <c r="M9" s="70">
        <f aca="true" t="shared" si="1" ref="M9:M21">SUM(H9:K9)</f>
        <v>0</v>
      </c>
      <c r="N9" s="13"/>
    </row>
    <row r="10" spans="1:14" ht="30">
      <c r="A10" s="11">
        <v>4</v>
      </c>
      <c r="B10" s="12" t="s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70">
        <f t="shared" si="0"/>
        <v>0</v>
      </c>
      <c r="M10" s="70">
        <f t="shared" si="1"/>
        <v>0</v>
      </c>
      <c r="N10" s="13"/>
    </row>
    <row r="11" spans="1:14" ht="15">
      <c r="A11" s="11">
        <v>5</v>
      </c>
      <c r="B11" s="12" t="s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70">
        <f t="shared" si="0"/>
        <v>0</v>
      </c>
      <c r="M11" s="70">
        <f t="shared" si="1"/>
        <v>0</v>
      </c>
      <c r="N11" s="13"/>
    </row>
    <row r="12" spans="1:14" ht="15">
      <c r="A12" s="11">
        <v>6</v>
      </c>
      <c r="B12" s="12" t="s">
        <v>9</v>
      </c>
      <c r="C12" s="13"/>
      <c r="D12" s="13"/>
      <c r="E12" s="13"/>
      <c r="F12" s="13"/>
      <c r="G12" s="13"/>
      <c r="H12" s="13"/>
      <c r="I12" s="13"/>
      <c r="J12" s="13"/>
      <c r="K12" s="13"/>
      <c r="L12" s="70">
        <f t="shared" si="0"/>
        <v>0</v>
      </c>
      <c r="M12" s="70">
        <f t="shared" si="1"/>
        <v>0</v>
      </c>
      <c r="N12" s="13"/>
    </row>
    <row r="13" spans="1:14" ht="15">
      <c r="A13" s="11">
        <v>7</v>
      </c>
      <c r="B13" s="12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70">
        <f t="shared" si="0"/>
        <v>0</v>
      </c>
      <c r="M13" s="70">
        <f>SUM(H13:K13)</f>
        <v>0</v>
      </c>
      <c r="N13" s="13"/>
    </row>
    <row r="14" spans="1:14" ht="30">
      <c r="A14" s="11">
        <v>8</v>
      </c>
      <c r="B14" s="12" t="s"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70">
        <f t="shared" si="0"/>
        <v>0</v>
      </c>
      <c r="M14" s="70">
        <f t="shared" si="1"/>
        <v>0</v>
      </c>
      <c r="N14" s="13"/>
    </row>
    <row r="15" spans="1:14" ht="15">
      <c r="A15" s="11">
        <v>9</v>
      </c>
      <c r="B15" s="12" t="s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70">
        <f t="shared" si="0"/>
        <v>0</v>
      </c>
      <c r="M15" s="70">
        <f t="shared" si="1"/>
        <v>0</v>
      </c>
      <c r="N15" s="13"/>
    </row>
    <row r="16" spans="1:14" ht="15">
      <c r="A16" s="113" t="s">
        <v>13</v>
      </c>
      <c r="B16" s="113"/>
      <c r="C16" s="68">
        <f aca="true" t="shared" si="2" ref="C16:N16">SUM(C7:C15)</f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8">
        <f t="shared" si="2"/>
        <v>0</v>
      </c>
      <c r="J16" s="68">
        <f t="shared" si="2"/>
        <v>0</v>
      </c>
      <c r="K16" s="68">
        <f t="shared" si="2"/>
        <v>0</v>
      </c>
      <c r="L16" s="68">
        <f t="shared" si="2"/>
        <v>0</v>
      </c>
      <c r="M16" s="68">
        <f t="shared" si="2"/>
        <v>0</v>
      </c>
      <c r="N16" s="68">
        <f t="shared" si="2"/>
        <v>0</v>
      </c>
    </row>
    <row r="17" spans="1:14" ht="15">
      <c r="A17" s="11">
        <v>10</v>
      </c>
      <c r="B17" s="12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70">
        <f>SUM(D17:G17)</f>
        <v>0</v>
      </c>
      <c r="M17" s="70">
        <f t="shared" si="1"/>
        <v>0</v>
      </c>
      <c r="N17" s="13"/>
    </row>
    <row r="18" spans="1:14" ht="15">
      <c r="A18" s="11">
        <v>11</v>
      </c>
      <c r="B18" s="12" t="s">
        <v>20</v>
      </c>
      <c r="C18" s="13"/>
      <c r="D18" s="13"/>
      <c r="E18" s="13"/>
      <c r="F18" s="13"/>
      <c r="G18" s="13"/>
      <c r="H18" s="13"/>
      <c r="I18" s="13"/>
      <c r="J18" s="13"/>
      <c r="K18" s="13"/>
      <c r="L18" s="70">
        <f>SUM(D18:G18)</f>
        <v>0</v>
      </c>
      <c r="M18" s="70">
        <f t="shared" si="1"/>
        <v>0</v>
      </c>
      <c r="N18" s="13"/>
    </row>
    <row r="19" spans="1:14" ht="15">
      <c r="A19" s="11">
        <v>12</v>
      </c>
      <c r="B19" s="12" t="s">
        <v>126</v>
      </c>
      <c r="C19" s="13"/>
      <c r="D19" s="13"/>
      <c r="E19" s="13"/>
      <c r="F19" s="13"/>
      <c r="G19" s="13"/>
      <c r="H19" s="13"/>
      <c r="I19" s="13"/>
      <c r="J19" s="13"/>
      <c r="K19" s="13"/>
      <c r="L19" s="70">
        <f>SUM(D19:G19)</f>
        <v>0</v>
      </c>
      <c r="M19" s="70">
        <f t="shared" si="1"/>
        <v>0</v>
      </c>
      <c r="N19" s="13"/>
    </row>
    <row r="20" spans="1:14" ht="15">
      <c r="A20" s="11">
        <v>13</v>
      </c>
      <c r="B20" s="12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70">
        <f>SUM(D20:G20)</f>
        <v>0</v>
      </c>
      <c r="M20" s="70">
        <f t="shared" si="1"/>
        <v>0</v>
      </c>
      <c r="N20" s="13"/>
    </row>
    <row r="21" spans="1:14" ht="15">
      <c r="A21" s="11">
        <v>14</v>
      </c>
      <c r="B21" s="12" t="s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70">
        <f>SUM(D21:G21)</f>
        <v>0</v>
      </c>
      <c r="M21" s="70">
        <f t="shared" si="1"/>
        <v>0</v>
      </c>
      <c r="N21" s="13"/>
    </row>
    <row r="22" spans="1:14" ht="15">
      <c r="A22" s="113" t="s">
        <v>17</v>
      </c>
      <c r="B22" s="113"/>
      <c r="C22" s="68">
        <f>SUM(C17:C21)</f>
        <v>0</v>
      </c>
      <c r="D22" s="68">
        <f>SUM(D17:D21)</f>
        <v>0</v>
      </c>
      <c r="E22" s="68">
        <f aca="true" t="shared" si="3" ref="E22:M22">SUM(E17:E21)</f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>SUM(J17:J21)</f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>SUM(N17:N21)</f>
        <v>0</v>
      </c>
    </row>
    <row r="23" spans="1:14" ht="15">
      <c r="A23" s="11">
        <v>15</v>
      </c>
      <c r="B23" s="12" t="s">
        <v>18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70">
        <f>SUM(D23:G23)</f>
        <v>0</v>
      </c>
      <c r="M23" s="70">
        <f>SUM(H23:K23)</f>
        <v>0</v>
      </c>
      <c r="N23" s="104"/>
    </row>
    <row r="24" spans="1:14" ht="15.75" customHeight="1">
      <c r="A24" s="113" t="s">
        <v>19</v>
      </c>
      <c r="B24" s="113"/>
      <c r="C24" s="68">
        <f>C23</f>
        <v>0</v>
      </c>
      <c r="D24" s="68">
        <f>D23</f>
        <v>0</v>
      </c>
      <c r="E24" s="68">
        <f aca="true" t="shared" si="4" ref="E24:N24">E23</f>
        <v>0</v>
      </c>
      <c r="F24" s="68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69">
        <f>SUM(D24:G24)</f>
        <v>0</v>
      </c>
      <c r="M24" s="69">
        <f>SUM(H24:K24)</f>
        <v>0</v>
      </c>
      <c r="N24" s="68">
        <f t="shared" si="4"/>
        <v>0</v>
      </c>
    </row>
    <row r="25" spans="1:14" ht="16.5">
      <c r="A25" s="120" t="s">
        <v>132</v>
      </c>
      <c r="B25" s="120"/>
      <c r="C25" s="68">
        <f>C24+C22+C16</f>
        <v>0</v>
      </c>
      <c r="D25" s="68">
        <f>D24+D22+D16</f>
        <v>0</v>
      </c>
      <c r="E25" s="68">
        <f>E24+E22+E16</f>
        <v>0</v>
      </c>
      <c r="F25" s="68">
        <f aca="true" t="shared" si="5" ref="F25:K25">F24+F22+F16</f>
        <v>0</v>
      </c>
      <c r="G25" s="68">
        <f t="shared" si="5"/>
        <v>0</v>
      </c>
      <c r="H25" s="68">
        <f t="shared" si="5"/>
        <v>0</v>
      </c>
      <c r="I25" s="68">
        <f t="shared" si="5"/>
        <v>0</v>
      </c>
      <c r="J25" s="68">
        <f t="shared" si="5"/>
        <v>0</v>
      </c>
      <c r="K25" s="68">
        <f t="shared" si="5"/>
        <v>0</v>
      </c>
      <c r="L25" s="69">
        <f>SUM(D25:G25)</f>
        <v>0</v>
      </c>
      <c r="M25" s="69">
        <f>SUM(H25:K25)</f>
        <v>0</v>
      </c>
      <c r="N25" s="68">
        <f>N24+N22+N16</f>
        <v>0</v>
      </c>
    </row>
    <row r="26" spans="1:14" ht="15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</row>
    <row r="27" spans="1:14" ht="16.5">
      <c r="A27" s="52"/>
      <c r="B27" s="71" t="s">
        <v>163</v>
      </c>
      <c r="C27" s="14"/>
      <c r="D27" s="14"/>
      <c r="E27" s="14"/>
      <c r="F27" s="14"/>
      <c r="G27" s="14"/>
      <c r="H27" s="14"/>
      <c r="I27" s="14"/>
      <c r="J27" s="14"/>
      <c r="K27" s="14"/>
      <c r="L27" s="68"/>
      <c r="M27" s="68"/>
      <c r="N27" s="14"/>
    </row>
    <row r="28" spans="1:14" ht="30">
      <c r="A28" s="11">
        <v>1</v>
      </c>
      <c r="B28" s="12" t="s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68">
        <f aca="true" t="shared" si="6" ref="L28:L42">SUM(D28:G28)</f>
        <v>0</v>
      </c>
      <c r="M28" s="68">
        <f>SUM(H28:K28)</f>
        <v>0</v>
      </c>
      <c r="N28" s="13"/>
    </row>
    <row r="29" spans="1:14" ht="30">
      <c r="A29" s="11">
        <v>2</v>
      </c>
      <c r="B29" s="12" t="s">
        <v>187</v>
      </c>
      <c r="C29" s="13"/>
      <c r="D29" s="13"/>
      <c r="E29" s="13"/>
      <c r="F29" s="13"/>
      <c r="G29" s="13"/>
      <c r="H29" s="13"/>
      <c r="I29" s="13"/>
      <c r="J29" s="13"/>
      <c r="K29" s="13"/>
      <c r="L29" s="68">
        <f t="shared" si="6"/>
        <v>0</v>
      </c>
      <c r="M29" s="68">
        <f aca="true" t="shared" si="7" ref="M29:M42">SUM(H29:K29)</f>
        <v>0</v>
      </c>
      <c r="N29" s="13"/>
    </row>
    <row r="30" spans="1:14" ht="15">
      <c r="A30" s="11">
        <v>3</v>
      </c>
      <c r="B30" s="12" t="s">
        <v>24</v>
      </c>
      <c r="C30" s="13"/>
      <c r="D30" s="13"/>
      <c r="E30" s="13"/>
      <c r="F30" s="13"/>
      <c r="G30" s="13"/>
      <c r="H30" s="13"/>
      <c r="I30" s="13"/>
      <c r="J30" s="13"/>
      <c r="K30" s="13"/>
      <c r="L30" s="68">
        <f t="shared" si="6"/>
        <v>0</v>
      </c>
      <c r="M30" s="68">
        <f t="shared" si="7"/>
        <v>0</v>
      </c>
      <c r="N30" s="13"/>
    </row>
    <row r="31" spans="1:14" ht="15">
      <c r="A31" s="11">
        <v>4</v>
      </c>
      <c r="B31" s="12" t="s">
        <v>25</v>
      </c>
      <c r="C31" s="13"/>
      <c r="D31" s="13"/>
      <c r="E31" s="13"/>
      <c r="F31" s="13"/>
      <c r="G31" s="13"/>
      <c r="H31" s="13"/>
      <c r="I31" s="13"/>
      <c r="J31" s="13"/>
      <c r="K31" s="13"/>
      <c r="L31" s="68">
        <f t="shared" si="6"/>
        <v>0</v>
      </c>
      <c r="M31" s="68">
        <f t="shared" si="7"/>
        <v>0</v>
      </c>
      <c r="N31" s="13"/>
    </row>
    <row r="32" spans="1:14" ht="15">
      <c r="A32" s="113" t="s">
        <v>26</v>
      </c>
      <c r="B32" s="113" t="s">
        <v>26</v>
      </c>
      <c r="C32" s="68">
        <f>SUM(C28:C31)</f>
        <v>0</v>
      </c>
      <c r="D32" s="68">
        <f>SUM(D28:D31)</f>
        <v>0</v>
      </c>
      <c r="E32" s="68">
        <f aca="true" t="shared" si="8" ref="E32:K32">SUM(E28:E31)</f>
        <v>0</v>
      </c>
      <c r="F32" s="68">
        <f t="shared" si="8"/>
        <v>0</v>
      </c>
      <c r="G32" s="68">
        <f t="shared" si="8"/>
        <v>0</v>
      </c>
      <c r="H32" s="68">
        <f t="shared" si="8"/>
        <v>0</v>
      </c>
      <c r="I32" s="68">
        <f t="shared" si="8"/>
        <v>0</v>
      </c>
      <c r="J32" s="68">
        <f t="shared" si="8"/>
        <v>0</v>
      </c>
      <c r="K32" s="68">
        <f t="shared" si="8"/>
        <v>0</v>
      </c>
      <c r="L32" s="68">
        <f t="shared" si="6"/>
        <v>0</v>
      </c>
      <c r="M32" s="68">
        <f>SUM(H32:K32)</f>
        <v>0</v>
      </c>
      <c r="N32" s="68">
        <f>SUM(N28:N31)</f>
        <v>0</v>
      </c>
    </row>
    <row r="33" spans="1:14" ht="15">
      <c r="A33" s="11">
        <v>6</v>
      </c>
      <c r="B33" s="12" t="s">
        <v>27</v>
      </c>
      <c r="C33" s="13"/>
      <c r="D33" s="13"/>
      <c r="E33" s="13"/>
      <c r="F33" s="13"/>
      <c r="G33" s="13"/>
      <c r="H33" s="13"/>
      <c r="I33" s="13"/>
      <c r="J33" s="13"/>
      <c r="K33" s="13"/>
      <c r="L33" s="68">
        <f t="shared" si="6"/>
        <v>0</v>
      </c>
      <c r="M33" s="68">
        <f t="shared" si="7"/>
        <v>0</v>
      </c>
      <c r="N33" s="13"/>
    </row>
    <row r="34" spans="1:14" ht="15">
      <c r="A34" s="11">
        <v>7</v>
      </c>
      <c r="B34" s="12" t="s">
        <v>28</v>
      </c>
      <c r="C34" s="13"/>
      <c r="D34" s="13"/>
      <c r="E34" s="13"/>
      <c r="F34" s="13"/>
      <c r="G34" s="13"/>
      <c r="H34" s="13"/>
      <c r="I34" s="13"/>
      <c r="J34" s="13"/>
      <c r="K34" s="13"/>
      <c r="L34" s="68">
        <f t="shared" si="6"/>
        <v>0</v>
      </c>
      <c r="M34" s="68">
        <f t="shared" si="7"/>
        <v>0</v>
      </c>
      <c r="N34" s="13"/>
    </row>
    <row r="35" spans="1:14" ht="15">
      <c r="A35" s="113" t="s">
        <v>30</v>
      </c>
      <c r="B35" s="113"/>
      <c r="C35" s="68">
        <f>C34+C33</f>
        <v>0</v>
      </c>
      <c r="D35" s="68">
        <f>D34+D33</f>
        <v>0</v>
      </c>
      <c r="E35" s="68">
        <f aca="true" t="shared" si="9" ref="E35:K35">E34+E33</f>
        <v>0</v>
      </c>
      <c r="F35" s="68">
        <f t="shared" si="9"/>
        <v>0</v>
      </c>
      <c r="G35" s="68">
        <f t="shared" si="9"/>
        <v>0</v>
      </c>
      <c r="H35" s="68">
        <f t="shared" si="9"/>
        <v>0</v>
      </c>
      <c r="I35" s="68">
        <f t="shared" si="9"/>
        <v>0</v>
      </c>
      <c r="J35" s="68">
        <f t="shared" si="9"/>
        <v>0</v>
      </c>
      <c r="K35" s="68">
        <f t="shared" si="9"/>
        <v>0</v>
      </c>
      <c r="L35" s="68">
        <f t="shared" si="6"/>
        <v>0</v>
      </c>
      <c r="M35" s="68">
        <f t="shared" si="7"/>
        <v>0</v>
      </c>
      <c r="N35" s="68">
        <f>N34+N33</f>
        <v>0</v>
      </c>
    </row>
    <row r="36" spans="1:14" ht="15">
      <c r="A36" s="11">
        <v>8</v>
      </c>
      <c r="B36" s="12" t="s">
        <v>31</v>
      </c>
      <c r="C36" s="13"/>
      <c r="D36" s="13"/>
      <c r="E36" s="13"/>
      <c r="F36" s="13"/>
      <c r="G36" s="13"/>
      <c r="H36" s="13"/>
      <c r="I36" s="13"/>
      <c r="J36" s="13"/>
      <c r="K36" s="13"/>
      <c r="L36" s="68">
        <f t="shared" si="6"/>
        <v>0</v>
      </c>
      <c r="M36" s="68">
        <f t="shared" si="7"/>
        <v>0</v>
      </c>
      <c r="N36" s="13"/>
    </row>
    <row r="37" spans="1:14" ht="15">
      <c r="A37" s="15">
        <v>9</v>
      </c>
      <c r="B37" s="12" t="s">
        <v>32</v>
      </c>
      <c r="C37" s="13"/>
      <c r="D37" s="13"/>
      <c r="E37" s="13"/>
      <c r="F37" s="13"/>
      <c r="G37" s="13"/>
      <c r="H37" s="13"/>
      <c r="I37" s="13"/>
      <c r="J37" s="13"/>
      <c r="K37" s="13"/>
      <c r="L37" s="68">
        <f t="shared" si="6"/>
        <v>0</v>
      </c>
      <c r="M37" s="68">
        <f t="shared" si="7"/>
        <v>0</v>
      </c>
      <c r="N37" s="13"/>
    </row>
    <row r="38" spans="1:14" ht="15" customHeight="1">
      <c r="A38" s="113" t="s">
        <v>33</v>
      </c>
      <c r="B38" s="113"/>
      <c r="C38" s="68">
        <f>C32+C35+C36+C37</f>
        <v>0</v>
      </c>
      <c r="D38" s="68">
        <f>D32+D35+D36+D37</f>
        <v>0</v>
      </c>
      <c r="E38" s="68">
        <f aca="true" t="shared" si="10" ref="E38:K38">E32+E35+E36+E37</f>
        <v>0</v>
      </c>
      <c r="F38" s="68">
        <f t="shared" si="10"/>
        <v>0</v>
      </c>
      <c r="G38" s="68">
        <f t="shared" si="10"/>
        <v>0</v>
      </c>
      <c r="H38" s="68">
        <f t="shared" si="10"/>
        <v>0</v>
      </c>
      <c r="I38" s="68">
        <f t="shared" si="10"/>
        <v>0</v>
      </c>
      <c r="J38" s="68">
        <f t="shared" si="10"/>
        <v>0</v>
      </c>
      <c r="K38" s="68">
        <f t="shared" si="10"/>
        <v>0</v>
      </c>
      <c r="L38" s="68">
        <f t="shared" si="6"/>
        <v>0</v>
      </c>
      <c r="M38" s="68">
        <f t="shared" si="7"/>
        <v>0</v>
      </c>
      <c r="N38" s="68">
        <f>N32+N35+N36+N37</f>
        <v>0</v>
      </c>
    </row>
    <row r="39" spans="1:14" ht="15">
      <c r="A39" s="11">
        <v>10</v>
      </c>
      <c r="B39" s="12" t="s">
        <v>34</v>
      </c>
      <c r="C39" s="13"/>
      <c r="D39" s="13"/>
      <c r="E39" s="13"/>
      <c r="F39" s="13"/>
      <c r="G39" s="13"/>
      <c r="H39" s="13"/>
      <c r="I39" s="13"/>
      <c r="J39" s="13"/>
      <c r="K39" s="13"/>
      <c r="L39" s="68">
        <f t="shared" si="6"/>
        <v>0</v>
      </c>
      <c r="M39" s="68">
        <f t="shared" si="7"/>
        <v>0</v>
      </c>
      <c r="N39" s="13"/>
    </row>
    <row r="40" spans="1:14" ht="15">
      <c r="A40" s="11">
        <v>11</v>
      </c>
      <c r="B40" s="12" t="s">
        <v>35</v>
      </c>
      <c r="C40" s="13"/>
      <c r="D40" s="13"/>
      <c r="E40" s="13"/>
      <c r="F40" s="13"/>
      <c r="G40" s="13"/>
      <c r="H40" s="13"/>
      <c r="I40" s="13"/>
      <c r="J40" s="13"/>
      <c r="K40" s="13"/>
      <c r="L40" s="68">
        <f t="shared" si="6"/>
        <v>0</v>
      </c>
      <c r="M40" s="68">
        <f t="shared" si="7"/>
        <v>0</v>
      </c>
      <c r="N40" s="13"/>
    </row>
    <row r="41" spans="1:14" ht="15">
      <c r="A41" s="11">
        <v>12</v>
      </c>
      <c r="B41" s="12" t="s">
        <v>36</v>
      </c>
      <c r="C41" s="13"/>
      <c r="D41" s="13"/>
      <c r="E41" s="13"/>
      <c r="F41" s="13"/>
      <c r="G41" s="13"/>
      <c r="H41" s="13"/>
      <c r="I41" s="13"/>
      <c r="J41" s="13"/>
      <c r="K41" s="13"/>
      <c r="L41" s="68">
        <f t="shared" si="6"/>
        <v>0</v>
      </c>
      <c r="M41" s="68">
        <f t="shared" si="7"/>
        <v>0</v>
      </c>
      <c r="N41" s="13"/>
    </row>
    <row r="42" spans="1:14" ht="15">
      <c r="A42" s="11">
        <v>13</v>
      </c>
      <c r="B42" s="12" t="s">
        <v>37</v>
      </c>
      <c r="C42" s="13"/>
      <c r="D42" s="13"/>
      <c r="E42" s="13"/>
      <c r="F42" s="13"/>
      <c r="G42" s="13"/>
      <c r="H42" s="13"/>
      <c r="I42" s="13"/>
      <c r="J42" s="13"/>
      <c r="K42" s="13"/>
      <c r="L42" s="68">
        <f t="shared" si="6"/>
        <v>0</v>
      </c>
      <c r="M42" s="68">
        <f t="shared" si="7"/>
        <v>0</v>
      </c>
      <c r="N42" s="13"/>
    </row>
    <row r="43" spans="1:14" ht="15" customHeight="1">
      <c r="A43" s="113" t="s">
        <v>38</v>
      </c>
      <c r="B43" s="113"/>
      <c r="C43" s="68">
        <f>SUM(C39:C42)</f>
        <v>0</v>
      </c>
      <c r="D43" s="68">
        <f>SUM(D39:D42)</f>
        <v>0</v>
      </c>
      <c r="E43" s="68">
        <f aca="true" t="shared" si="11" ref="E43:J43">SUM(E39:E42)</f>
        <v>0</v>
      </c>
      <c r="F43" s="68">
        <f t="shared" si="11"/>
        <v>0</v>
      </c>
      <c r="G43" s="68">
        <f t="shared" si="11"/>
        <v>0</v>
      </c>
      <c r="H43" s="68">
        <f t="shared" si="11"/>
        <v>0</v>
      </c>
      <c r="I43" s="68">
        <f t="shared" si="11"/>
        <v>0</v>
      </c>
      <c r="J43" s="68">
        <f t="shared" si="11"/>
        <v>0</v>
      </c>
      <c r="K43" s="68">
        <f>SUM(K39:K42)</f>
        <v>0</v>
      </c>
      <c r="L43" s="68">
        <f>SUM(L39:L42)</f>
        <v>0</v>
      </c>
      <c r="M43" s="68">
        <f>SUM(M39:M42)</f>
        <v>0</v>
      </c>
      <c r="N43" s="68">
        <f>SUM(N39:N42)</f>
        <v>0</v>
      </c>
    </row>
    <row r="44" spans="1:14" ht="15">
      <c r="A44" s="11">
        <v>14</v>
      </c>
      <c r="B44" s="12" t="s">
        <v>39</v>
      </c>
      <c r="C44" s="104"/>
      <c r="D44" s="104"/>
      <c r="E44" s="104"/>
      <c r="F44" s="104"/>
      <c r="G44" s="104"/>
      <c r="H44" s="104"/>
      <c r="I44" s="104"/>
      <c r="J44" s="104"/>
      <c r="K44" s="104"/>
      <c r="L44" s="68">
        <f>SUM(D44:G44)</f>
        <v>0</v>
      </c>
      <c r="M44" s="68">
        <f>SUM(H44:K44)</f>
        <v>0</v>
      </c>
      <c r="N44" s="104"/>
    </row>
    <row r="45" spans="1:14" ht="15">
      <c r="A45" s="113" t="s">
        <v>40</v>
      </c>
      <c r="B45" s="113"/>
      <c r="C45" s="68">
        <f>C44</f>
        <v>0</v>
      </c>
      <c r="D45" s="68">
        <f>D44</f>
        <v>0</v>
      </c>
      <c r="E45" s="68">
        <f aca="true" t="shared" si="12" ref="E45:N45">E44</f>
        <v>0</v>
      </c>
      <c r="F45" s="68">
        <f t="shared" si="12"/>
        <v>0</v>
      </c>
      <c r="G45" s="68">
        <f t="shared" si="12"/>
        <v>0</v>
      </c>
      <c r="H45" s="68">
        <f t="shared" si="12"/>
        <v>0</v>
      </c>
      <c r="I45" s="68">
        <f t="shared" si="12"/>
        <v>0</v>
      </c>
      <c r="J45" s="68">
        <f t="shared" si="12"/>
        <v>0</v>
      </c>
      <c r="K45" s="68">
        <f t="shared" si="12"/>
        <v>0</v>
      </c>
      <c r="L45" s="68">
        <f>SUM(D45:G45)</f>
        <v>0</v>
      </c>
      <c r="M45" s="68">
        <f>SUM(H45:K45)</f>
        <v>0</v>
      </c>
      <c r="N45" s="68">
        <f t="shared" si="12"/>
        <v>0</v>
      </c>
    </row>
    <row r="46" spans="1:14" ht="15" customHeight="1">
      <c r="A46" s="120" t="s">
        <v>133</v>
      </c>
      <c r="B46" s="120"/>
      <c r="C46" s="68">
        <f>C45+C43+C38</f>
        <v>0</v>
      </c>
      <c r="D46" s="68">
        <f>D45+D43+D38</f>
        <v>0</v>
      </c>
      <c r="E46" s="68">
        <f aca="true" t="shared" si="13" ref="E46:K46">E45+E43+E38</f>
        <v>0</v>
      </c>
      <c r="F46" s="68">
        <f t="shared" si="13"/>
        <v>0</v>
      </c>
      <c r="G46" s="68">
        <f t="shared" si="13"/>
        <v>0</v>
      </c>
      <c r="H46" s="68">
        <f t="shared" si="13"/>
        <v>0</v>
      </c>
      <c r="I46" s="68">
        <f t="shared" si="13"/>
        <v>0</v>
      </c>
      <c r="J46" s="68">
        <f t="shared" si="13"/>
        <v>0</v>
      </c>
      <c r="K46" s="68">
        <f t="shared" si="13"/>
        <v>0</v>
      </c>
      <c r="L46" s="68">
        <f>SUM(D46:G46)</f>
        <v>0</v>
      </c>
      <c r="M46" s="68">
        <f>SUM(H46:K46)</f>
        <v>0</v>
      </c>
      <c r="N46" s="68">
        <f>N45+N43+N38</f>
        <v>0</v>
      </c>
    </row>
    <row r="47" spans="1:14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sheetProtection password="E74E" sheet="1" objects="1" scenarios="1" formatCells="0" formatColumns="0" formatRows="0" insertColumns="0" insertRows="0" insertHyperlinks="0" deleteColumns="0" deleteRows="0" sort="0" autoFilter="0" pivotTables="0"/>
  <mergeCells count="20">
    <mergeCell ref="N4:N5"/>
    <mergeCell ref="A25:B25"/>
    <mergeCell ref="A46:B46"/>
    <mergeCell ref="A32:B32"/>
    <mergeCell ref="A35:B35"/>
    <mergeCell ref="A38:B38"/>
    <mergeCell ref="A43:B43"/>
    <mergeCell ref="A45:B45"/>
    <mergeCell ref="C4:C5"/>
    <mergeCell ref="A26:N26"/>
    <mergeCell ref="D3:N3"/>
    <mergeCell ref="A24:B24"/>
    <mergeCell ref="B3:B5"/>
    <mergeCell ref="A3:A5"/>
    <mergeCell ref="A16:B16"/>
    <mergeCell ref="A22:B22"/>
    <mergeCell ref="D4:G4"/>
    <mergeCell ref="H4:K4"/>
    <mergeCell ref="L4:L5"/>
    <mergeCell ref="M4:M5"/>
  </mergeCells>
  <dataValidations count="1">
    <dataValidation errorStyle="information" allowBlank="1" showInputMessage="1" showErrorMessage="1" sqref="D65519:N65536 C16 C22 C24:C27 C45:C46 C32 C35 C38 C43:N43 D7:N42 D44:N46"/>
  </dataValidations>
  <printOptions/>
  <pageMargins left="0.23" right="0.23" top="0.4" bottom="0.25" header="0.23" footer="0.17"/>
  <pageSetup fitToHeight="1" fitToWidth="1" horizontalDpi="300" verticalDpi="300" orientation="landscape" paperSize="9" scale="68" r:id="rId1"/>
  <headerFooter alignWithMargins="0">
    <oddFooter>&amp;LProgramul Operational Regional - Axa prioritara 4, DMI 4.3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N30"/>
  <sheetViews>
    <sheetView view="pageBreakPreview" zoomScale="85" zoomScaleSheetLayoutView="85" zoomScalePageLayoutView="0" workbookViewId="0" topLeftCell="A10">
      <selection activeCell="C29" sqref="C29"/>
    </sheetView>
  </sheetViews>
  <sheetFormatPr defaultColWidth="9.140625" defaultRowHeight="15"/>
  <cols>
    <col min="1" max="1" width="5.57421875" style="18" customWidth="1"/>
    <col min="2" max="2" width="38.00390625" style="18" bestFit="1" customWidth="1"/>
    <col min="3" max="3" width="14.7109375" style="18" customWidth="1"/>
    <col min="4" max="11" width="13.00390625" style="18" customWidth="1"/>
    <col min="12" max="14" width="13.7109375" style="18" customWidth="1"/>
    <col min="15" max="16384" width="9.140625" style="17" customWidth="1"/>
  </cols>
  <sheetData>
    <row r="1" spans="1:14" ht="18">
      <c r="A1" s="125" t="s">
        <v>137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6"/>
    </row>
    <row r="2" spans="1:14" ht="18">
      <c r="A2" s="7" t="s">
        <v>138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6"/>
    </row>
    <row r="3" spans="1:14" ht="30">
      <c r="A3" s="129" t="s">
        <v>0</v>
      </c>
      <c r="B3" s="114" t="s">
        <v>101</v>
      </c>
      <c r="C3" s="20" t="s">
        <v>104</v>
      </c>
      <c r="D3" s="111" t="s">
        <v>134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30"/>
      <c r="B4" s="127"/>
      <c r="C4" s="121" t="s">
        <v>103</v>
      </c>
      <c r="D4" s="117" t="s">
        <v>96</v>
      </c>
      <c r="E4" s="117"/>
      <c r="F4" s="117"/>
      <c r="G4" s="117"/>
      <c r="H4" s="117" t="s">
        <v>97</v>
      </c>
      <c r="I4" s="117"/>
      <c r="J4" s="117"/>
      <c r="K4" s="117"/>
      <c r="L4" s="118" t="s">
        <v>98</v>
      </c>
      <c r="M4" s="118" t="s">
        <v>99</v>
      </c>
      <c r="N4" s="118" t="s">
        <v>100</v>
      </c>
    </row>
    <row r="5" spans="1:14" s="23" customFormat="1" ht="15">
      <c r="A5" s="130"/>
      <c r="B5" s="128"/>
      <c r="C5" s="121"/>
      <c r="D5" s="22" t="s">
        <v>2</v>
      </c>
      <c r="E5" s="22" t="s">
        <v>3</v>
      </c>
      <c r="F5" s="22" t="s">
        <v>4</v>
      </c>
      <c r="G5" s="22" t="s">
        <v>5</v>
      </c>
      <c r="H5" s="22" t="s">
        <v>2</v>
      </c>
      <c r="I5" s="22" t="s">
        <v>3</v>
      </c>
      <c r="J5" s="22" t="s">
        <v>4</v>
      </c>
      <c r="K5" s="22" t="s">
        <v>5</v>
      </c>
      <c r="L5" s="119"/>
      <c r="M5" s="119"/>
      <c r="N5" s="119"/>
    </row>
    <row r="6" spans="1:14" ht="15">
      <c r="A6" s="134" t="s">
        <v>43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5">
      <c r="A7" s="60">
        <v>1</v>
      </c>
      <c r="B7" s="61" t="s">
        <v>41</v>
      </c>
      <c r="C7" s="62">
        <f>SUM('A-Venituri&amp;Cheltuieli'!C7:C12)</f>
        <v>0</v>
      </c>
      <c r="D7" s="62">
        <f>SUM('A-Venituri&amp;Cheltuieli'!D7:D12)</f>
        <v>0</v>
      </c>
      <c r="E7" s="62">
        <f>SUM('A-Venituri&amp;Cheltuieli'!E7:E12)</f>
        <v>0</v>
      </c>
      <c r="F7" s="62">
        <f>SUM('A-Venituri&amp;Cheltuieli'!F7:F12)</f>
        <v>0</v>
      </c>
      <c r="G7" s="62">
        <f>SUM('A-Venituri&amp;Cheltuieli'!G7:G12)</f>
        <v>0</v>
      </c>
      <c r="H7" s="62">
        <f>SUM('A-Venituri&amp;Cheltuieli'!H7:H12)</f>
        <v>0</v>
      </c>
      <c r="I7" s="62">
        <f>SUM('A-Venituri&amp;Cheltuieli'!I7:I12)</f>
        <v>0</v>
      </c>
      <c r="J7" s="62">
        <f>SUM('A-Venituri&amp;Cheltuieli'!J7:J12)</f>
        <v>0</v>
      </c>
      <c r="K7" s="62">
        <f>SUM('A-Venituri&amp;Cheltuieli'!K7:K12)</f>
        <v>0</v>
      </c>
      <c r="L7" s="62">
        <f>SUM(D7:G7)</f>
        <v>0</v>
      </c>
      <c r="M7" s="62">
        <f>SUM(H7:K7)</f>
        <v>0</v>
      </c>
      <c r="N7" s="61">
        <f>SUM('A-Venituri&amp;Cheltuieli'!N7:N12)</f>
        <v>0</v>
      </c>
    </row>
    <row r="8" spans="1:14" ht="15" customHeight="1">
      <c r="A8" s="60">
        <v>2</v>
      </c>
      <c r="B8" s="61" t="s">
        <v>10</v>
      </c>
      <c r="C8" s="62">
        <f>'A-Venituri&amp;Cheltuieli'!C13</f>
        <v>0</v>
      </c>
      <c r="D8" s="62">
        <f>'A-Venituri&amp;Cheltuieli'!D13</f>
        <v>0</v>
      </c>
      <c r="E8" s="62">
        <f>'A-Venituri&amp;Cheltuieli'!E13</f>
        <v>0</v>
      </c>
      <c r="F8" s="62">
        <f>'A-Venituri&amp;Cheltuieli'!F13</f>
        <v>0</v>
      </c>
      <c r="G8" s="62">
        <f>'A-Venituri&amp;Cheltuieli'!G13</f>
        <v>0</v>
      </c>
      <c r="H8" s="62">
        <f>'A-Venituri&amp;Cheltuieli'!H13</f>
        <v>0</v>
      </c>
      <c r="I8" s="62">
        <f>'A-Venituri&amp;Cheltuieli'!I13</f>
        <v>0</v>
      </c>
      <c r="J8" s="62">
        <f>'A-Venituri&amp;Cheltuieli'!J13</f>
        <v>0</v>
      </c>
      <c r="K8" s="62">
        <f>'A-Venituri&amp;Cheltuieli'!K13</f>
        <v>0</v>
      </c>
      <c r="L8" s="62">
        <f>SUM(D8:G8)</f>
        <v>0</v>
      </c>
      <c r="M8" s="62">
        <f>SUM(H8:K8)</f>
        <v>0</v>
      </c>
      <c r="N8" s="61">
        <f>'A-Venituri&amp;Cheltuieli'!N13</f>
        <v>0</v>
      </c>
    </row>
    <row r="9" spans="1:14" ht="30">
      <c r="A9" s="60">
        <v>3</v>
      </c>
      <c r="B9" s="61" t="s">
        <v>42</v>
      </c>
      <c r="C9" s="62">
        <f>'A-Venituri&amp;Cheltuieli'!C14</f>
        <v>0</v>
      </c>
      <c r="D9" s="62">
        <f>'A-Venituri&amp;Cheltuieli'!D14</f>
        <v>0</v>
      </c>
      <c r="E9" s="62">
        <f>'A-Venituri&amp;Cheltuieli'!E14</f>
        <v>0</v>
      </c>
      <c r="F9" s="62">
        <f>'A-Venituri&amp;Cheltuieli'!F14</f>
        <v>0</v>
      </c>
      <c r="G9" s="62">
        <f>'A-Venituri&amp;Cheltuieli'!G14</f>
        <v>0</v>
      </c>
      <c r="H9" s="62">
        <f>'A-Venituri&amp;Cheltuieli'!H14</f>
        <v>0</v>
      </c>
      <c r="I9" s="62">
        <f>'A-Venituri&amp;Cheltuieli'!I14</f>
        <v>0</v>
      </c>
      <c r="J9" s="62">
        <f>'A-Venituri&amp;Cheltuieli'!J14</f>
        <v>0</v>
      </c>
      <c r="K9" s="62">
        <f>'A-Venituri&amp;Cheltuieli'!K14</f>
        <v>0</v>
      </c>
      <c r="L9" s="62">
        <f>SUM(D9:G9)</f>
        <v>0</v>
      </c>
      <c r="M9" s="62">
        <f>SUM(H9:K9)</f>
        <v>0</v>
      </c>
      <c r="N9" s="61">
        <f>'A-Venituri&amp;Cheltuieli'!N14</f>
        <v>0</v>
      </c>
    </row>
    <row r="10" spans="1:14" ht="15">
      <c r="A10" s="60">
        <v>4</v>
      </c>
      <c r="B10" s="61" t="s">
        <v>12</v>
      </c>
      <c r="C10" s="62">
        <f>'A-Venituri&amp;Cheltuieli'!C15</f>
        <v>0</v>
      </c>
      <c r="D10" s="62">
        <f>'A-Venituri&amp;Cheltuieli'!D15</f>
        <v>0</v>
      </c>
      <c r="E10" s="62">
        <f>'A-Venituri&amp;Cheltuieli'!E15</f>
        <v>0</v>
      </c>
      <c r="F10" s="62">
        <f>'A-Venituri&amp;Cheltuieli'!F15</f>
        <v>0</v>
      </c>
      <c r="G10" s="62">
        <f>'A-Venituri&amp;Cheltuieli'!G15</f>
        <v>0</v>
      </c>
      <c r="H10" s="62">
        <f>'A-Venituri&amp;Cheltuieli'!H15</f>
        <v>0</v>
      </c>
      <c r="I10" s="62">
        <f>'A-Venituri&amp;Cheltuieli'!I15</f>
        <v>0</v>
      </c>
      <c r="J10" s="62">
        <f>'A-Venituri&amp;Cheltuieli'!J15</f>
        <v>0</v>
      </c>
      <c r="K10" s="62">
        <f>'A-Venituri&amp;Cheltuieli'!K15</f>
        <v>0</v>
      </c>
      <c r="L10" s="62">
        <f>SUM(D10:G10)</f>
        <v>0</v>
      </c>
      <c r="M10" s="62">
        <f>SUM(H10:K10)</f>
        <v>0</v>
      </c>
      <c r="N10" s="61">
        <f>'A-Venituri&amp;Cheltuieli'!N15</f>
        <v>0</v>
      </c>
    </row>
    <row r="11" spans="1:14" ht="15">
      <c r="A11" s="133" t="s">
        <v>13</v>
      </c>
      <c r="B11" s="133" t="s">
        <v>26</v>
      </c>
      <c r="C11" s="63">
        <f>SUM(C7:C10)</f>
        <v>0</v>
      </c>
      <c r="D11" s="63">
        <f>SUM(D7:D10)</f>
        <v>0</v>
      </c>
      <c r="E11" s="63">
        <f aca="true" t="shared" si="0" ref="E11:K11">SUM(E7:E10)</f>
        <v>0</v>
      </c>
      <c r="F11" s="63">
        <f t="shared" si="0"/>
        <v>0</v>
      </c>
      <c r="G11" s="63">
        <f t="shared" si="0"/>
        <v>0</v>
      </c>
      <c r="H11" s="63">
        <f t="shared" si="0"/>
        <v>0</v>
      </c>
      <c r="I11" s="63">
        <f t="shared" si="0"/>
        <v>0</v>
      </c>
      <c r="J11" s="63">
        <f t="shared" si="0"/>
        <v>0</v>
      </c>
      <c r="K11" s="63">
        <f t="shared" si="0"/>
        <v>0</v>
      </c>
      <c r="L11" s="63">
        <f>SUM(D11:G11)</f>
        <v>0</v>
      </c>
      <c r="M11" s="63">
        <f>SUM(H11:K11)</f>
        <v>0</v>
      </c>
      <c r="N11" s="63">
        <f>SUM(N7:N10)</f>
        <v>0</v>
      </c>
    </row>
    <row r="12" spans="1:14" ht="15.75" customHeight="1">
      <c r="A12" s="132" t="s">
        <v>44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5">
      <c r="A13" s="64">
        <v>5</v>
      </c>
      <c r="B13" s="61" t="s">
        <v>45</v>
      </c>
      <c r="C13" s="61">
        <f>'A-Venituri&amp;Cheltuieli'!C32</f>
        <v>0</v>
      </c>
      <c r="D13" s="61">
        <f>'A-Venituri&amp;Cheltuieli'!D32</f>
        <v>0</v>
      </c>
      <c r="E13" s="61">
        <f>'A-Venituri&amp;Cheltuieli'!E32</f>
        <v>0</v>
      </c>
      <c r="F13" s="61">
        <f>'A-Venituri&amp;Cheltuieli'!F32</f>
        <v>0</v>
      </c>
      <c r="G13" s="61">
        <f>'A-Venituri&amp;Cheltuieli'!G32</f>
        <v>0</v>
      </c>
      <c r="H13" s="61">
        <f>'A-Venituri&amp;Cheltuieli'!H32</f>
        <v>0</v>
      </c>
      <c r="I13" s="61">
        <f>'A-Venituri&amp;Cheltuieli'!I32</f>
        <v>0</v>
      </c>
      <c r="J13" s="61">
        <f>'A-Venituri&amp;Cheltuieli'!J32</f>
        <v>0</v>
      </c>
      <c r="K13" s="61">
        <f>'A-Venituri&amp;Cheltuieli'!K32</f>
        <v>0</v>
      </c>
      <c r="L13" s="62">
        <f aca="true" t="shared" si="1" ref="L13:L18">SUM(D13:G13)</f>
        <v>0</v>
      </c>
      <c r="M13" s="62">
        <f aca="true" t="shared" si="2" ref="M13:M18">SUM(H13:K13)</f>
        <v>0</v>
      </c>
      <c r="N13" s="61">
        <f>'A-Venituri&amp;Cheltuieli'!N32</f>
        <v>0</v>
      </c>
    </row>
    <row r="14" spans="1:14" ht="15">
      <c r="A14" s="64">
        <v>6</v>
      </c>
      <c r="B14" s="61" t="s">
        <v>29</v>
      </c>
      <c r="C14" s="61">
        <f>'A-Venituri&amp;Cheltuieli'!C35</f>
        <v>0</v>
      </c>
      <c r="D14" s="61">
        <f>'A-Venituri&amp;Cheltuieli'!D35</f>
        <v>0</v>
      </c>
      <c r="E14" s="61">
        <f>'A-Venituri&amp;Cheltuieli'!E35</f>
        <v>0</v>
      </c>
      <c r="F14" s="61">
        <f>'A-Venituri&amp;Cheltuieli'!F35</f>
        <v>0</v>
      </c>
      <c r="G14" s="61">
        <f>'A-Venituri&amp;Cheltuieli'!G35</f>
        <v>0</v>
      </c>
      <c r="H14" s="61">
        <f>'A-Venituri&amp;Cheltuieli'!H35</f>
        <v>0</v>
      </c>
      <c r="I14" s="61">
        <f>'A-Venituri&amp;Cheltuieli'!I35</f>
        <v>0</v>
      </c>
      <c r="J14" s="61">
        <f>'A-Venituri&amp;Cheltuieli'!J35</f>
        <v>0</v>
      </c>
      <c r="K14" s="61">
        <f>'A-Venituri&amp;Cheltuieli'!K35</f>
        <v>0</v>
      </c>
      <c r="L14" s="62">
        <f t="shared" si="1"/>
        <v>0</v>
      </c>
      <c r="M14" s="62">
        <f t="shared" si="2"/>
        <v>0</v>
      </c>
      <c r="N14" s="61">
        <f>'A-Venituri&amp;Cheltuieli'!N35</f>
        <v>0</v>
      </c>
    </row>
    <row r="15" spans="1:14" ht="15">
      <c r="A15" s="64">
        <v>7</v>
      </c>
      <c r="B15" s="61" t="s">
        <v>46</v>
      </c>
      <c r="C15" s="61">
        <f>'A-Venituri&amp;Cheltuieli'!C36</f>
        <v>0</v>
      </c>
      <c r="D15" s="61">
        <f>'A-Venituri&amp;Cheltuieli'!D36</f>
        <v>0</v>
      </c>
      <c r="E15" s="61">
        <f>'A-Venituri&amp;Cheltuieli'!E36</f>
        <v>0</v>
      </c>
      <c r="F15" s="61">
        <f>'A-Venituri&amp;Cheltuieli'!F36</f>
        <v>0</v>
      </c>
      <c r="G15" s="61">
        <f>'A-Venituri&amp;Cheltuieli'!G36</f>
        <v>0</v>
      </c>
      <c r="H15" s="61">
        <f>'A-Venituri&amp;Cheltuieli'!H36</f>
        <v>0</v>
      </c>
      <c r="I15" s="61">
        <f>'A-Venituri&amp;Cheltuieli'!I36</f>
        <v>0</v>
      </c>
      <c r="J15" s="61">
        <f>'A-Venituri&amp;Cheltuieli'!J36</f>
        <v>0</v>
      </c>
      <c r="K15" s="61">
        <f>'A-Venituri&amp;Cheltuieli'!K36</f>
        <v>0</v>
      </c>
      <c r="L15" s="62">
        <f t="shared" si="1"/>
        <v>0</v>
      </c>
      <c r="M15" s="62">
        <f t="shared" si="2"/>
        <v>0</v>
      </c>
      <c r="N15" s="61">
        <f>'A-Venituri&amp;Cheltuieli'!N36</f>
        <v>0</v>
      </c>
    </row>
    <row r="16" spans="1:14" ht="15">
      <c r="A16" s="64">
        <v>8</v>
      </c>
      <c r="B16" s="61" t="s">
        <v>32</v>
      </c>
      <c r="C16" s="61">
        <f>'A-Venituri&amp;Cheltuieli'!C37</f>
        <v>0</v>
      </c>
      <c r="D16" s="61">
        <f>'A-Venituri&amp;Cheltuieli'!D37</f>
        <v>0</v>
      </c>
      <c r="E16" s="61">
        <f>'A-Venituri&amp;Cheltuieli'!E37</f>
        <v>0</v>
      </c>
      <c r="F16" s="61">
        <f>'A-Venituri&amp;Cheltuieli'!F37</f>
        <v>0</v>
      </c>
      <c r="G16" s="61">
        <f>'A-Venituri&amp;Cheltuieli'!G37</f>
        <v>0</v>
      </c>
      <c r="H16" s="61">
        <f>'A-Venituri&amp;Cheltuieli'!H37</f>
        <v>0</v>
      </c>
      <c r="I16" s="61">
        <f>'A-Venituri&amp;Cheltuieli'!I37</f>
        <v>0</v>
      </c>
      <c r="J16" s="61">
        <f>'A-Venituri&amp;Cheltuieli'!J37</f>
        <v>0</v>
      </c>
      <c r="K16" s="61">
        <f>'A-Venituri&amp;Cheltuieli'!K37</f>
        <v>0</v>
      </c>
      <c r="L16" s="62">
        <f t="shared" si="1"/>
        <v>0</v>
      </c>
      <c r="M16" s="62">
        <f t="shared" si="2"/>
        <v>0</v>
      </c>
      <c r="N16" s="61">
        <f>'A-Venituri&amp;Cheltuieli'!N37</f>
        <v>0</v>
      </c>
    </row>
    <row r="17" spans="1:14" ht="15">
      <c r="A17" s="131" t="s">
        <v>47</v>
      </c>
      <c r="B17" s="131"/>
      <c r="C17" s="65">
        <f>SUM(C13:C16)</f>
        <v>0</v>
      </c>
      <c r="D17" s="65">
        <f aca="true" t="shared" si="3" ref="D17:K17">SUM(D13:D16)</f>
        <v>0</v>
      </c>
      <c r="E17" s="65">
        <f t="shared" si="3"/>
        <v>0</v>
      </c>
      <c r="F17" s="65">
        <f t="shared" si="3"/>
        <v>0</v>
      </c>
      <c r="G17" s="65">
        <f t="shared" si="3"/>
        <v>0</v>
      </c>
      <c r="H17" s="65">
        <f t="shared" si="3"/>
        <v>0</v>
      </c>
      <c r="I17" s="65">
        <f t="shared" si="3"/>
        <v>0</v>
      </c>
      <c r="J17" s="65">
        <f t="shared" si="3"/>
        <v>0</v>
      </c>
      <c r="K17" s="65">
        <f t="shared" si="3"/>
        <v>0</v>
      </c>
      <c r="L17" s="63">
        <f t="shared" si="1"/>
        <v>0</v>
      </c>
      <c r="M17" s="63">
        <f t="shared" si="2"/>
        <v>0</v>
      </c>
      <c r="N17" s="65">
        <f>SUM(N13:N16)</f>
        <v>0</v>
      </c>
    </row>
    <row r="18" spans="1:14" ht="15">
      <c r="A18" s="131" t="s">
        <v>48</v>
      </c>
      <c r="B18" s="131" t="s">
        <v>31</v>
      </c>
      <c r="C18" s="65">
        <f>C11-C17</f>
        <v>0</v>
      </c>
      <c r="D18" s="65">
        <f aca="true" t="shared" si="4" ref="D18:K18">D11-D17</f>
        <v>0</v>
      </c>
      <c r="E18" s="65">
        <f t="shared" si="4"/>
        <v>0</v>
      </c>
      <c r="F18" s="65">
        <f t="shared" si="4"/>
        <v>0</v>
      </c>
      <c r="G18" s="65">
        <f t="shared" si="4"/>
        <v>0</v>
      </c>
      <c r="H18" s="65">
        <f t="shared" si="4"/>
        <v>0</v>
      </c>
      <c r="I18" s="65">
        <f t="shared" si="4"/>
        <v>0</v>
      </c>
      <c r="J18" s="65">
        <f t="shared" si="4"/>
        <v>0</v>
      </c>
      <c r="K18" s="65">
        <f t="shared" si="4"/>
        <v>0</v>
      </c>
      <c r="L18" s="63">
        <f t="shared" si="1"/>
        <v>0</v>
      </c>
      <c r="M18" s="63">
        <f t="shared" si="2"/>
        <v>0</v>
      </c>
      <c r="N18" s="65">
        <f>N11-N17</f>
        <v>0</v>
      </c>
    </row>
    <row r="19" spans="1:14" ht="15">
      <c r="A19" s="132" t="s">
        <v>49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16.5" customHeight="1">
      <c r="A20" s="131" t="s">
        <v>17</v>
      </c>
      <c r="B20" s="131" t="s">
        <v>17</v>
      </c>
      <c r="C20" s="65">
        <f>'A-Venituri&amp;Cheltuieli'!C22</f>
        <v>0</v>
      </c>
      <c r="D20" s="65">
        <f>'A-Venituri&amp;Cheltuieli'!D22</f>
        <v>0</v>
      </c>
      <c r="E20" s="65">
        <f>'A-Venituri&amp;Cheltuieli'!E22</f>
        <v>0</v>
      </c>
      <c r="F20" s="65">
        <f>'A-Venituri&amp;Cheltuieli'!F22</f>
        <v>0</v>
      </c>
      <c r="G20" s="65">
        <f>'A-Venituri&amp;Cheltuieli'!G22</f>
        <v>0</v>
      </c>
      <c r="H20" s="65">
        <f>'A-Venituri&amp;Cheltuieli'!H22</f>
        <v>0</v>
      </c>
      <c r="I20" s="65">
        <f>'A-Venituri&amp;Cheltuieli'!I22</f>
        <v>0</v>
      </c>
      <c r="J20" s="65">
        <f>'A-Venituri&amp;Cheltuieli'!J22</f>
        <v>0</v>
      </c>
      <c r="K20" s="65">
        <f>'A-Venituri&amp;Cheltuieli'!K22</f>
        <v>0</v>
      </c>
      <c r="L20" s="63">
        <f>SUM(D20:G20)</f>
        <v>0</v>
      </c>
      <c r="M20" s="63">
        <f>SUM(H20:K20)</f>
        <v>0</v>
      </c>
      <c r="N20" s="65">
        <f>'A-Venituri&amp;Cheltuieli'!N22</f>
        <v>0</v>
      </c>
    </row>
    <row r="21" spans="1:14" ht="16.5" customHeight="1">
      <c r="A21" s="132" t="s">
        <v>50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4" ht="15">
      <c r="A22" s="60">
        <v>9</v>
      </c>
      <c r="B22" s="61" t="s">
        <v>34</v>
      </c>
      <c r="C22" s="66">
        <f>'A-Venituri&amp;Cheltuieli'!C39</f>
        <v>0</v>
      </c>
      <c r="D22" s="61">
        <f>'A-Venituri&amp;Cheltuieli'!D39</f>
        <v>0</v>
      </c>
      <c r="E22" s="61">
        <f>'A-Venituri&amp;Cheltuieli'!E39</f>
        <v>0</v>
      </c>
      <c r="F22" s="61">
        <f>'A-Venituri&amp;Cheltuieli'!F39</f>
        <v>0</v>
      </c>
      <c r="G22" s="61">
        <f>'A-Venituri&amp;Cheltuieli'!G39</f>
        <v>0</v>
      </c>
      <c r="H22" s="61">
        <f>'A-Venituri&amp;Cheltuieli'!H39</f>
        <v>0</v>
      </c>
      <c r="I22" s="61">
        <f>'A-Venituri&amp;Cheltuieli'!I39</f>
        <v>0</v>
      </c>
      <c r="J22" s="61">
        <f>'A-Venituri&amp;Cheltuieli'!J39</f>
        <v>0</v>
      </c>
      <c r="K22" s="61">
        <f>'A-Venituri&amp;Cheltuieli'!K39</f>
        <v>0</v>
      </c>
      <c r="L22" s="62">
        <f aca="true" t="shared" si="5" ref="L22:L30">SUM(D22:G22)</f>
        <v>0</v>
      </c>
      <c r="M22" s="62">
        <f aca="true" t="shared" si="6" ref="M22:M30">SUM(H22:K22)</f>
        <v>0</v>
      </c>
      <c r="N22" s="61">
        <f>'A-Venituri&amp;Cheltuieli'!N39</f>
        <v>0</v>
      </c>
    </row>
    <row r="23" spans="1:14" ht="15">
      <c r="A23" s="60">
        <v>10</v>
      </c>
      <c r="B23" s="61" t="s">
        <v>35</v>
      </c>
      <c r="C23" s="66">
        <f>'A-Venituri&amp;Cheltuieli'!C40</f>
        <v>0</v>
      </c>
      <c r="D23" s="61">
        <f>'A-Venituri&amp;Cheltuieli'!D40</f>
        <v>0</v>
      </c>
      <c r="E23" s="61">
        <f>'A-Venituri&amp;Cheltuieli'!E40</f>
        <v>0</v>
      </c>
      <c r="F23" s="61">
        <f>'A-Venituri&amp;Cheltuieli'!F40</f>
        <v>0</v>
      </c>
      <c r="G23" s="61">
        <f>'A-Venituri&amp;Cheltuieli'!G40</f>
        <v>0</v>
      </c>
      <c r="H23" s="61">
        <f>'A-Venituri&amp;Cheltuieli'!H40</f>
        <v>0</v>
      </c>
      <c r="I23" s="61">
        <f>'A-Venituri&amp;Cheltuieli'!I40</f>
        <v>0</v>
      </c>
      <c r="J23" s="61">
        <f>'A-Venituri&amp;Cheltuieli'!J40</f>
        <v>0</v>
      </c>
      <c r="K23" s="61">
        <f>'A-Venituri&amp;Cheltuieli'!K40</f>
        <v>0</v>
      </c>
      <c r="L23" s="62">
        <f t="shared" si="5"/>
        <v>0</v>
      </c>
      <c r="M23" s="62">
        <f t="shared" si="6"/>
        <v>0</v>
      </c>
      <c r="N23" s="61">
        <f>'A-Venituri&amp;Cheltuieli'!N40</f>
        <v>0</v>
      </c>
    </row>
    <row r="24" spans="1:14" ht="15">
      <c r="A24" s="60">
        <v>11</v>
      </c>
      <c r="B24" s="61" t="s">
        <v>36</v>
      </c>
      <c r="C24" s="66">
        <f>'A-Venituri&amp;Cheltuieli'!C41</f>
        <v>0</v>
      </c>
      <c r="D24" s="61">
        <f>'A-Venituri&amp;Cheltuieli'!D41</f>
        <v>0</v>
      </c>
      <c r="E24" s="61">
        <f>'A-Venituri&amp;Cheltuieli'!E41</f>
        <v>0</v>
      </c>
      <c r="F24" s="61">
        <f>'A-Venituri&amp;Cheltuieli'!F41</f>
        <v>0</v>
      </c>
      <c r="G24" s="61">
        <f>'A-Venituri&amp;Cheltuieli'!G41</f>
        <v>0</v>
      </c>
      <c r="H24" s="61">
        <f>'A-Venituri&amp;Cheltuieli'!H41</f>
        <v>0</v>
      </c>
      <c r="I24" s="61">
        <f>'A-Venituri&amp;Cheltuieli'!I41</f>
        <v>0</v>
      </c>
      <c r="J24" s="61">
        <f>'A-Venituri&amp;Cheltuieli'!J41</f>
        <v>0</v>
      </c>
      <c r="K24" s="61">
        <f>'A-Venituri&amp;Cheltuieli'!K41</f>
        <v>0</v>
      </c>
      <c r="L24" s="62">
        <f t="shared" si="5"/>
        <v>0</v>
      </c>
      <c r="M24" s="62">
        <f t="shared" si="6"/>
        <v>0</v>
      </c>
      <c r="N24" s="61">
        <f>'A-Venituri&amp;Cheltuieli'!N41</f>
        <v>0</v>
      </c>
    </row>
    <row r="25" spans="1:14" ht="15">
      <c r="A25" s="60">
        <v>12</v>
      </c>
      <c r="B25" s="61" t="s">
        <v>37</v>
      </c>
      <c r="C25" s="66">
        <f>'A-Venituri&amp;Cheltuieli'!C42</f>
        <v>0</v>
      </c>
      <c r="D25" s="61">
        <f>'A-Venituri&amp;Cheltuieli'!D42</f>
        <v>0</v>
      </c>
      <c r="E25" s="61">
        <f>'A-Venituri&amp;Cheltuieli'!E42</f>
        <v>0</v>
      </c>
      <c r="F25" s="61">
        <f>'A-Venituri&amp;Cheltuieli'!F42</f>
        <v>0</v>
      </c>
      <c r="G25" s="61">
        <f>'A-Venituri&amp;Cheltuieli'!G42</f>
        <v>0</v>
      </c>
      <c r="H25" s="61">
        <f>'A-Venituri&amp;Cheltuieli'!H42</f>
        <v>0</v>
      </c>
      <c r="I25" s="61">
        <f>'A-Venituri&amp;Cheltuieli'!I42</f>
        <v>0</v>
      </c>
      <c r="J25" s="61">
        <f>'A-Venituri&amp;Cheltuieli'!J42</f>
        <v>0</v>
      </c>
      <c r="K25" s="61">
        <f>'A-Venituri&amp;Cheltuieli'!K42</f>
        <v>0</v>
      </c>
      <c r="L25" s="62">
        <f t="shared" si="5"/>
        <v>0</v>
      </c>
      <c r="M25" s="62">
        <f t="shared" si="6"/>
        <v>0</v>
      </c>
      <c r="N25" s="61">
        <f>'A-Venituri&amp;Cheltuieli'!N42</f>
        <v>0</v>
      </c>
    </row>
    <row r="26" spans="1:14" ht="15">
      <c r="A26" s="131" t="s">
        <v>51</v>
      </c>
      <c r="B26" s="131"/>
      <c r="C26" s="67">
        <f>SUM(C22:C25)</f>
        <v>0</v>
      </c>
      <c r="D26" s="67">
        <f aca="true" t="shared" si="7" ref="D26:J26">SUM(D22:D25)</f>
        <v>0</v>
      </c>
      <c r="E26" s="67">
        <f t="shared" si="7"/>
        <v>0</v>
      </c>
      <c r="F26" s="67">
        <f t="shared" si="7"/>
        <v>0</v>
      </c>
      <c r="G26" s="67">
        <f t="shared" si="7"/>
        <v>0</v>
      </c>
      <c r="H26" s="67">
        <f t="shared" si="7"/>
        <v>0</v>
      </c>
      <c r="I26" s="67">
        <f t="shared" si="7"/>
        <v>0</v>
      </c>
      <c r="J26" s="67">
        <f t="shared" si="7"/>
        <v>0</v>
      </c>
      <c r="K26" s="67">
        <f>SUM(K22:K25)</f>
        <v>0</v>
      </c>
      <c r="L26" s="63">
        <f t="shared" si="5"/>
        <v>0</v>
      </c>
      <c r="M26" s="63">
        <f t="shared" si="6"/>
        <v>0</v>
      </c>
      <c r="N26" s="65">
        <f>SUM(N22:N25)</f>
        <v>0</v>
      </c>
    </row>
    <row r="27" spans="1:14" ht="15">
      <c r="A27" s="131" t="s">
        <v>52</v>
      </c>
      <c r="B27" s="131" t="s">
        <v>37</v>
      </c>
      <c r="C27" s="67">
        <f>C20-C26</f>
        <v>0</v>
      </c>
      <c r="D27" s="65">
        <f>D20-D26</f>
        <v>0</v>
      </c>
      <c r="E27" s="65">
        <f aca="true" t="shared" si="8" ref="E27:J27">E20-E26</f>
        <v>0</v>
      </c>
      <c r="F27" s="65">
        <f t="shared" si="8"/>
        <v>0</v>
      </c>
      <c r="G27" s="65">
        <f t="shared" si="8"/>
        <v>0</v>
      </c>
      <c r="H27" s="65">
        <f t="shared" si="8"/>
        <v>0</v>
      </c>
      <c r="I27" s="65">
        <f t="shared" si="8"/>
        <v>0</v>
      </c>
      <c r="J27" s="65">
        <f t="shared" si="8"/>
        <v>0</v>
      </c>
      <c r="K27" s="65">
        <f>K20-K26</f>
        <v>0</v>
      </c>
      <c r="L27" s="63">
        <f t="shared" si="5"/>
        <v>0</v>
      </c>
      <c r="M27" s="63">
        <f t="shared" si="6"/>
        <v>0</v>
      </c>
      <c r="N27" s="65">
        <f>N20-N26</f>
        <v>0</v>
      </c>
    </row>
    <row r="28" spans="1:14" ht="15.75" customHeight="1">
      <c r="A28" s="131" t="s">
        <v>140</v>
      </c>
      <c r="B28" s="131" t="s">
        <v>37</v>
      </c>
      <c r="C28" s="67">
        <f>C18+C27</f>
        <v>0</v>
      </c>
      <c r="D28" s="65">
        <f>D18+D27</f>
        <v>0</v>
      </c>
      <c r="E28" s="65">
        <f aca="true" t="shared" si="9" ref="E28:K28">E18+E27</f>
        <v>0</v>
      </c>
      <c r="F28" s="65">
        <f t="shared" si="9"/>
        <v>0</v>
      </c>
      <c r="G28" s="65">
        <f t="shared" si="9"/>
        <v>0</v>
      </c>
      <c r="H28" s="65">
        <f t="shared" si="9"/>
        <v>0</v>
      </c>
      <c r="I28" s="65">
        <f t="shared" si="9"/>
        <v>0</v>
      </c>
      <c r="J28" s="65">
        <f t="shared" si="9"/>
        <v>0</v>
      </c>
      <c r="K28" s="65">
        <f t="shared" si="9"/>
        <v>0</v>
      </c>
      <c r="L28" s="63">
        <f t="shared" si="5"/>
        <v>0</v>
      </c>
      <c r="M28" s="63">
        <f t="shared" si="6"/>
        <v>0</v>
      </c>
      <c r="N28" s="65">
        <f>N18+N27</f>
        <v>0</v>
      </c>
    </row>
    <row r="29" spans="1:14" ht="15">
      <c r="A29" s="64">
        <v>13</v>
      </c>
      <c r="B29" s="61" t="s">
        <v>53</v>
      </c>
      <c r="C29" s="107"/>
      <c r="D29" s="108"/>
      <c r="E29" s="108"/>
      <c r="F29" s="108"/>
      <c r="G29" s="108"/>
      <c r="H29" s="108"/>
      <c r="I29" s="108"/>
      <c r="J29" s="108"/>
      <c r="K29" s="108"/>
      <c r="L29" s="62">
        <f t="shared" si="5"/>
        <v>0</v>
      </c>
      <c r="M29" s="62">
        <f t="shared" si="6"/>
        <v>0</v>
      </c>
      <c r="N29" s="108"/>
    </row>
    <row r="30" spans="1:14" ht="15">
      <c r="A30" s="131" t="s">
        <v>139</v>
      </c>
      <c r="B30" s="131"/>
      <c r="C30" s="67">
        <f>C28-C29</f>
        <v>0</v>
      </c>
      <c r="D30" s="65">
        <f>D28-D29</f>
        <v>0</v>
      </c>
      <c r="E30" s="65">
        <f aca="true" t="shared" si="10" ref="E30:K30">E28-E29</f>
        <v>0</v>
      </c>
      <c r="F30" s="65">
        <f t="shared" si="10"/>
        <v>0</v>
      </c>
      <c r="G30" s="65">
        <f t="shared" si="10"/>
        <v>0</v>
      </c>
      <c r="H30" s="65">
        <f t="shared" si="10"/>
        <v>0</v>
      </c>
      <c r="I30" s="65">
        <f t="shared" si="10"/>
        <v>0</v>
      </c>
      <c r="J30" s="65">
        <f t="shared" si="10"/>
        <v>0</v>
      </c>
      <c r="K30" s="65">
        <f t="shared" si="10"/>
        <v>0</v>
      </c>
      <c r="L30" s="63">
        <f t="shared" si="5"/>
        <v>0</v>
      </c>
      <c r="M30" s="63">
        <f t="shared" si="6"/>
        <v>0</v>
      </c>
      <c r="N30" s="65">
        <f>N28-N29</f>
        <v>0</v>
      </c>
    </row>
  </sheetData>
  <sheetProtection password="E74E" sheet="1" objects="1" scenarios="1" formatCells="0" formatColumns="0" formatRows="0" insertColumns="0" insertRows="0" insertHyperlinks="0" deleteColumns="0" deleteRows="0" sort="0" autoFilter="0" pivotTables="0"/>
  <mergeCells count="22">
    <mergeCell ref="L4:L5"/>
    <mergeCell ref="N4:N5"/>
    <mergeCell ref="C4:C5"/>
    <mergeCell ref="M4:M5"/>
    <mergeCell ref="A19:N19"/>
    <mergeCell ref="A11:B11"/>
    <mergeCell ref="A17:B17"/>
    <mergeCell ref="A18:B18"/>
    <mergeCell ref="A6:N6"/>
    <mergeCell ref="A12:N12"/>
    <mergeCell ref="D4:G4"/>
    <mergeCell ref="H4:K4"/>
    <mergeCell ref="A1:M1"/>
    <mergeCell ref="B3:B5"/>
    <mergeCell ref="A3:A5"/>
    <mergeCell ref="A30:B30"/>
    <mergeCell ref="A26:B26"/>
    <mergeCell ref="A27:B27"/>
    <mergeCell ref="A21:N21"/>
    <mergeCell ref="A28:B28"/>
    <mergeCell ref="A20:B20"/>
    <mergeCell ref="D3:N3"/>
  </mergeCells>
  <dataValidations count="1">
    <dataValidation errorStyle="information" allowBlank="1" showInputMessage="1" showErrorMessage="1" sqref="D65528:N65536 D65515:N65526 N29 C29:K29 C22:K25 N13:N16 C13:K16 N22:N25 L20:M20 L13:M18 C8:K11 N8:N11 L7:M11 L22:M30"/>
  </dataValidations>
  <printOptions/>
  <pageMargins left="0.23" right="0.23" top="0.4" bottom="0.23" header="0.3" footer="0.3"/>
  <pageSetup fitToHeight="1" fitToWidth="1" horizontalDpi="600" verticalDpi="600" orientation="landscape" paperSize="9" scale="64" r:id="rId1"/>
  <headerFooter alignWithMargins="0">
    <oddFooter>&amp;LProgramul Operational Regional - Axa prioritara 4, DMI 4.3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Q57"/>
  <sheetViews>
    <sheetView view="pageBreakPreview" zoomScale="84" zoomScaleSheetLayoutView="84" zoomScalePageLayoutView="0" workbookViewId="0" topLeftCell="A27">
      <selection activeCell="P53" sqref="P53"/>
    </sheetView>
  </sheetViews>
  <sheetFormatPr defaultColWidth="9.140625" defaultRowHeight="15"/>
  <cols>
    <col min="1" max="1" width="5.28125" style="33" customWidth="1"/>
    <col min="2" max="2" width="72.00390625" style="27" customWidth="1"/>
    <col min="3" max="15" width="13.00390625" style="1" customWidth="1"/>
    <col min="16" max="16" width="13.7109375" style="1" customWidth="1"/>
    <col min="17" max="16384" width="9.140625" style="2" customWidth="1"/>
  </cols>
  <sheetData>
    <row r="1" spans="1:17" ht="33.75" customHeight="1">
      <c r="A1" s="139" t="s">
        <v>150</v>
      </c>
      <c r="B1" s="140"/>
      <c r="C1" s="140"/>
      <c r="D1" s="140"/>
      <c r="E1" s="140"/>
      <c r="Q1" s="137"/>
    </row>
    <row r="2" spans="1:17" ht="18">
      <c r="A2" s="7" t="s">
        <v>138</v>
      </c>
      <c r="B2" s="28"/>
      <c r="C2" s="28"/>
      <c r="D2" s="28"/>
      <c r="E2" s="28"/>
      <c r="Q2" s="137"/>
    </row>
    <row r="3" spans="1:17" s="17" customFormat="1" ht="15">
      <c r="A3" s="117"/>
      <c r="B3" s="117"/>
      <c r="C3" s="117"/>
      <c r="D3" s="117" t="s">
        <v>143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9" t="s">
        <v>120</v>
      </c>
      <c r="Q3" s="137"/>
    </row>
    <row r="4" spans="1:17" s="17" customFormat="1" ht="15">
      <c r="A4" s="141"/>
      <c r="B4" s="141"/>
      <c r="C4" s="141"/>
      <c r="D4" s="34" t="s">
        <v>108</v>
      </c>
      <c r="E4" s="35" t="s">
        <v>109</v>
      </c>
      <c r="F4" s="34" t="s">
        <v>110</v>
      </c>
      <c r="G4" s="35" t="s">
        <v>111</v>
      </c>
      <c r="H4" s="34" t="s">
        <v>112</v>
      </c>
      <c r="I4" s="35" t="s">
        <v>113</v>
      </c>
      <c r="J4" s="34" t="s">
        <v>114</v>
      </c>
      <c r="K4" s="35" t="s">
        <v>115</v>
      </c>
      <c r="L4" s="34" t="s">
        <v>116</v>
      </c>
      <c r="M4" s="35" t="s">
        <v>117</v>
      </c>
      <c r="N4" s="34" t="s">
        <v>118</v>
      </c>
      <c r="O4" s="35" t="s">
        <v>119</v>
      </c>
      <c r="P4" s="119"/>
      <c r="Q4" s="137"/>
    </row>
    <row r="5" spans="1:17" s="17" customFormat="1" ht="15">
      <c r="A5" s="135" t="s">
        <v>54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7"/>
    </row>
    <row r="6" spans="1:17" s="17" customFormat="1" ht="15.75" customHeight="1">
      <c r="A6" s="36">
        <v>1</v>
      </c>
      <c r="B6" s="26" t="s">
        <v>87</v>
      </c>
      <c r="C6" s="9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5">
        <f>SUM(D6:O6)</f>
        <v>0</v>
      </c>
      <c r="Q6" s="137"/>
    </row>
    <row r="7" spans="1:17" s="17" customFormat="1" ht="15.75" customHeight="1">
      <c r="A7" s="38">
        <v>2</v>
      </c>
      <c r="B7" s="26" t="s">
        <v>123</v>
      </c>
      <c r="C7" s="93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65">
        <f aca="true" t="shared" si="0" ref="P7:P38">SUM(D7:O7)</f>
        <v>0</v>
      </c>
      <c r="Q7" s="137"/>
    </row>
    <row r="8" spans="1:17" s="17" customFormat="1" ht="15.75" customHeight="1">
      <c r="A8" s="72">
        <v>3</v>
      </c>
      <c r="B8" s="73" t="s">
        <v>86</v>
      </c>
      <c r="C8" s="93"/>
      <c r="D8" s="65">
        <f>D9+D10</f>
        <v>0</v>
      </c>
      <c r="E8" s="65">
        <f>E9+E10</f>
        <v>0</v>
      </c>
      <c r="F8" s="65">
        <f aca="true" t="shared" si="1" ref="F8:L8">F9+F10</f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  <c r="L8" s="65">
        <f t="shared" si="1"/>
        <v>0</v>
      </c>
      <c r="M8" s="65">
        <f>M9+M10</f>
        <v>0</v>
      </c>
      <c r="N8" s="65">
        <f>N9+N10</f>
        <v>0</v>
      </c>
      <c r="O8" s="65">
        <f>O9+O10</f>
        <v>0</v>
      </c>
      <c r="P8" s="65">
        <f>SUM(D8:O8)</f>
        <v>0</v>
      </c>
      <c r="Q8" s="137"/>
    </row>
    <row r="9" spans="1:17" s="17" customFormat="1" ht="15.75" customHeight="1">
      <c r="A9" s="39">
        <v>3.1</v>
      </c>
      <c r="B9" s="40" t="s">
        <v>94</v>
      </c>
      <c r="C9" s="93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65">
        <f t="shared" si="0"/>
        <v>0</v>
      </c>
      <c r="Q9" s="137"/>
    </row>
    <row r="10" spans="1:17" s="17" customFormat="1" ht="15">
      <c r="A10" s="39">
        <v>3.2</v>
      </c>
      <c r="B10" s="40" t="s">
        <v>85</v>
      </c>
      <c r="C10" s="93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65">
        <f>SUM(D10:O10)</f>
        <v>0</v>
      </c>
      <c r="Q10" s="137"/>
    </row>
    <row r="11" spans="1:17" s="17" customFormat="1" ht="15.75" customHeight="1">
      <c r="A11" s="38">
        <v>4</v>
      </c>
      <c r="B11" s="26" t="s">
        <v>144</v>
      </c>
      <c r="C11" s="93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65">
        <f>SUM(D11:O11)</f>
        <v>0</v>
      </c>
      <c r="Q11" s="137"/>
    </row>
    <row r="12" spans="1:17" s="17" customFormat="1" ht="15.75" customHeight="1">
      <c r="A12" s="136" t="s">
        <v>55</v>
      </c>
      <c r="B12" s="136"/>
      <c r="C12" s="93"/>
      <c r="D12" s="65">
        <f>D8+D7+D6+D11</f>
        <v>0</v>
      </c>
      <c r="E12" s="65">
        <f aca="true" t="shared" si="2" ref="E12:O12">E8+E7+E6+E11</f>
        <v>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65">
        <f t="shared" si="2"/>
        <v>0</v>
      </c>
      <c r="L12" s="65">
        <f t="shared" si="2"/>
        <v>0</v>
      </c>
      <c r="M12" s="65">
        <f t="shared" si="2"/>
        <v>0</v>
      </c>
      <c r="N12" s="65">
        <f t="shared" si="2"/>
        <v>0</v>
      </c>
      <c r="O12" s="65">
        <f t="shared" si="2"/>
        <v>0</v>
      </c>
      <c r="P12" s="65">
        <f>SUM(D12:O12)</f>
        <v>0</v>
      </c>
      <c r="Q12" s="137"/>
    </row>
    <row r="13" spans="1:17" s="17" customFormat="1" ht="31.5" customHeight="1">
      <c r="A13" s="38">
        <v>5</v>
      </c>
      <c r="B13" s="26" t="s">
        <v>207</v>
      </c>
      <c r="C13" s="9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65">
        <f t="shared" si="0"/>
        <v>0</v>
      </c>
      <c r="Q13" s="137"/>
    </row>
    <row r="14" spans="1:17" s="17" customFormat="1" ht="15.75" customHeight="1">
      <c r="A14" s="38">
        <v>6</v>
      </c>
      <c r="B14" s="26" t="s">
        <v>190</v>
      </c>
      <c r="C14" s="9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65">
        <f t="shared" si="0"/>
        <v>0</v>
      </c>
      <c r="Q14" s="137"/>
    </row>
    <row r="15" spans="1:17" s="17" customFormat="1" ht="31.5" customHeight="1">
      <c r="A15" s="38">
        <v>7</v>
      </c>
      <c r="B15" s="26" t="s">
        <v>208</v>
      </c>
      <c r="C15" s="9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65">
        <f t="shared" si="0"/>
        <v>0</v>
      </c>
      <c r="Q15" s="137"/>
    </row>
    <row r="16" spans="1:17" s="17" customFormat="1" ht="15.75" customHeight="1">
      <c r="A16" s="136" t="s">
        <v>56</v>
      </c>
      <c r="B16" s="136"/>
      <c r="C16" s="93"/>
      <c r="D16" s="65">
        <f>D15+D14+D13</f>
        <v>0</v>
      </c>
      <c r="E16" s="65">
        <f aca="true" t="shared" si="3" ref="E16:L16">E15+E14+E13</f>
        <v>0</v>
      </c>
      <c r="F16" s="65">
        <f t="shared" si="3"/>
        <v>0</v>
      </c>
      <c r="G16" s="65">
        <f t="shared" si="3"/>
        <v>0</v>
      </c>
      <c r="H16" s="65">
        <f t="shared" si="3"/>
        <v>0</v>
      </c>
      <c r="I16" s="65">
        <f t="shared" si="3"/>
        <v>0</v>
      </c>
      <c r="J16" s="65">
        <f t="shared" si="3"/>
        <v>0</v>
      </c>
      <c r="K16" s="65">
        <f t="shared" si="3"/>
        <v>0</v>
      </c>
      <c r="L16" s="65">
        <f t="shared" si="3"/>
        <v>0</v>
      </c>
      <c r="M16" s="65">
        <f>M15+M14+M13</f>
        <v>0</v>
      </c>
      <c r="N16" s="65">
        <f>N15+N14+N13</f>
        <v>0</v>
      </c>
      <c r="O16" s="65">
        <f>O15+O14+O13</f>
        <v>0</v>
      </c>
      <c r="P16" s="65">
        <f>SUM(D16:O16)</f>
        <v>0</v>
      </c>
      <c r="Q16" s="137"/>
    </row>
    <row r="17" spans="1:17" s="17" customFormat="1" ht="15.75" customHeight="1">
      <c r="A17" s="38">
        <v>8</v>
      </c>
      <c r="B17" s="73" t="s">
        <v>81</v>
      </c>
      <c r="C17" s="93"/>
      <c r="D17" s="65">
        <f>D18+D19</f>
        <v>0</v>
      </c>
      <c r="E17" s="65">
        <f aca="true" t="shared" si="4" ref="E17:O17">E18+E19</f>
        <v>0</v>
      </c>
      <c r="F17" s="65">
        <f t="shared" si="4"/>
        <v>0</v>
      </c>
      <c r="G17" s="65">
        <f t="shared" si="4"/>
        <v>0</v>
      </c>
      <c r="H17" s="65">
        <f t="shared" si="4"/>
        <v>0</v>
      </c>
      <c r="I17" s="65">
        <f t="shared" si="4"/>
        <v>0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  <c r="N17" s="65">
        <f t="shared" si="4"/>
        <v>0</v>
      </c>
      <c r="O17" s="65">
        <f t="shared" si="4"/>
        <v>0</v>
      </c>
      <c r="P17" s="65">
        <f>SUM(D17:O17)</f>
        <v>0</v>
      </c>
      <c r="Q17" s="137"/>
    </row>
    <row r="18" spans="1:17" s="17" customFormat="1" ht="15.75" customHeight="1">
      <c r="A18" s="39">
        <v>8.1</v>
      </c>
      <c r="B18" s="40" t="s">
        <v>141</v>
      </c>
      <c r="C18" s="93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65">
        <f t="shared" si="0"/>
        <v>0</v>
      </c>
      <c r="Q18" s="137"/>
    </row>
    <row r="19" spans="1:17" s="17" customFormat="1" ht="18" customHeight="1">
      <c r="A19" s="39">
        <v>8.2</v>
      </c>
      <c r="B19" s="40" t="s">
        <v>145</v>
      </c>
      <c r="C19" s="93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65">
        <f>SUM(D19:O19)</f>
        <v>0</v>
      </c>
      <c r="Q19" s="137"/>
    </row>
    <row r="20" spans="1:17" s="17" customFormat="1" ht="15.75" customHeight="1">
      <c r="A20" s="38">
        <v>9</v>
      </c>
      <c r="B20" s="73" t="s">
        <v>80</v>
      </c>
      <c r="C20" s="93"/>
      <c r="D20" s="65">
        <f>D21+D22</f>
        <v>0</v>
      </c>
      <c r="E20" s="65">
        <f aca="true" t="shared" si="5" ref="E20:O20">E21+E22</f>
        <v>0</v>
      </c>
      <c r="F20" s="65">
        <f t="shared" si="5"/>
        <v>0</v>
      </c>
      <c r="G20" s="65">
        <f t="shared" si="5"/>
        <v>0</v>
      </c>
      <c r="H20" s="65">
        <f t="shared" si="5"/>
        <v>0</v>
      </c>
      <c r="I20" s="65">
        <f t="shared" si="5"/>
        <v>0</v>
      </c>
      <c r="J20" s="65">
        <f t="shared" si="5"/>
        <v>0</v>
      </c>
      <c r="K20" s="65">
        <f t="shared" si="5"/>
        <v>0</v>
      </c>
      <c r="L20" s="65">
        <f t="shared" si="5"/>
        <v>0</v>
      </c>
      <c r="M20" s="65">
        <f t="shared" si="5"/>
        <v>0</v>
      </c>
      <c r="N20" s="65">
        <f t="shared" si="5"/>
        <v>0</v>
      </c>
      <c r="O20" s="65">
        <f t="shared" si="5"/>
        <v>0</v>
      </c>
      <c r="P20" s="65">
        <f>SUM(D20:O20)</f>
        <v>0</v>
      </c>
      <c r="Q20" s="137"/>
    </row>
    <row r="21" spans="1:17" s="17" customFormat="1" ht="15.75" customHeight="1">
      <c r="A21" s="39">
        <v>9.1</v>
      </c>
      <c r="B21" s="40" t="s">
        <v>142</v>
      </c>
      <c r="C21" s="9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5">
        <f t="shared" si="0"/>
        <v>0</v>
      </c>
      <c r="Q21" s="137"/>
    </row>
    <row r="22" spans="1:17" s="17" customFormat="1" ht="16.5" customHeight="1">
      <c r="A22" s="39">
        <v>9.2</v>
      </c>
      <c r="B22" s="40" t="s">
        <v>146</v>
      </c>
      <c r="C22" s="9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5">
        <f t="shared" si="0"/>
        <v>0</v>
      </c>
      <c r="Q22" s="137"/>
    </row>
    <row r="23" spans="1:17" s="17" customFormat="1" ht="15.75" customHeight="1">
      <c r="A23" s="136" t="s">
        <v>57</v>
      </c>
      <c r="B23" s="136"/>
      <c r="C23" s="93"/>
      <c r="D23" s="65">
        <f>D20+D17</f>
        <v>0</v>
      </c>
      <c r="E23" s="65">
        <f aca="true" t="shared" si="6" ref="E23:O23">E20+E17</f>
        <v>0</v>
      </c>
      <c r="F23" s="65">
        <f t="shared" si="6"/>
        <v>0</v>
      </c>
      <c r="G23" s="65">
        <f t="shared" si="6"/>
        <v>0</v>
      </c>
      <c r="H23" s="65">
        <f t="shared" si="6"/>
        <v>0</v>
      </c>
      <c r="I23" s="65">
        <f t="shared" si="6"/>
        <v>0</v>
      </c>
      <c r="J23" s="65">
        <f t="shared" si="6"/>
        <v>0</v>
      </c>
      <c r="K23" s="65">
        <f t="shared" si="6"/>
        <v>0</v>
      </c>
      <c r="L23" s="65">
        <f t="shared" si="6"/>
        <v>0</v>
      </c>
      <c r="M23" s="65">
        <f t="shared" si="6"/>
        <v>0</v>
      </c>
      <c r="N23" s="65">
        <f t="shared" si="6"/>
        <v>0</v>
      </c>
      <c r="O23" s="65">
        <f t="shared" si="6"/>
        <v>0</v>
      </c>
      <c r="P23" s="65">
        <f>SUM(D23:O23)</f>
        <v>0</v>
      </c>
      <c r="Q23" s="137"/>
    </row>
    <row r="24" spans="1:17" s="17" customFormat="1" ht="15.75" customHeight="1">
      <c r="A24" s="136" t="s">
        <v>58</v>
      </c>
      <c r="B24" s="136"/>
      <c r="C24" s="93"/>
      <c r="D24" s="65">
        <f>D12-D16-D23</f>
        <v>0</v>
      </c>
      <c r="E24" s="65">
        <f aca="true" t="shared" si="7" ref="E24:O24">E12-E16-E23</f>
        <v>0</v>
      </c>
      <c r="F24" s="65">
        <f t="shared" si="7"/>
        <v>0</v>
      </c>
      <c r="G24" s="65">
        <f t="shared" si="7"/>
        <v>0</v>
      </c>
      <c r="H24" s="65">
        <f t="shared" si="7"/>
        <v>0</v>
      </c>
      <c r="I24" s="65">
        <f t="shared" si="7"/>
        <v>0</v>
      </c>
      <c r="J24" s="65">
        <f t="shared" si="7"/>
        <v>0</v>
      </c>
      <c r="K24" s="65">
        <f t="shared" si="7"/>
        <v>0</v>
      </c>
      <c r="L24" s="65">
        <f t="shared" si="7"/>
        <v>0</v>
      </c>
      <c r="M24" s="65">
        <f t="shared" si="7"/>
        <v>0</v>
      </c>
      <c r="N24" s="65">
        <f t="shared" si="7"/>
        <v>0</v>
      </c>
      <c r="O24" s="65">
        <f t="shared" si="7"/>
        <v>0</v>
      </c>
      <c r="P24" s="65">
        <f>SUM(D24:O24)</f>
        <v>0</v>
      </c>
      <c r="Q24" s="137"/>
    </row>
    <row r="25" spans="1:17" s="17" customFormat="1" ht="15">
      <c r="A25" s="135" t="s">
        <v>59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7"/>
    </row>
    <row r="26" spans="1:17" s="17" customFormat="1" ht="15.75" customHeight="1">
      <c r="A26" s="38">
        <v>10</v>
      </c>
      <c r="B26" s="21" t="s">
        <v>124</v>
      </c>
      <c r="C26" s="13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65">
        <f t="shared" si="0"/>
        <v>0</v>
      </c>
      <c r="Q26" s="137"/>
    </row>
    <row r="27" spans="1:17" s="17" customFormat="1" ht="15.75" customHeight="1">
      <c r="A27" s="38">
        <v>11</v>
      </c>
      <c r="B27" s="21" t="s">
        <v>60</v>
      </c>
      <c r="C27" s="13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65">
        <f t="shared" si="0"/>
        <v>0</v>
      </c>
      <c r="Q27" s="137"/>
    </row>
    <row r="28" spans="1:17" s="17" customFormat="1" ht="15.75" customHeight="1">
      <c r="A28" s="38">
        <v>12</v>
      </c>
      <c r="B28" s="21" t="s">
        <v>61</v>
      </c>
      <c r="C28" s="13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65">
        <f t="shared" si="0"/>
        <v>0</v>
      </c>
      <c r="Q28" s="137"/>
    </row>
    <row r="29" spans="1:17" s="17" customFormat="1" ht="15.75" customHeight="1">
      <c r="A29" s="131" t="s">
        <v>62</v>
      </c>
      <c r="B29" s="131"/>
      <c r="C29" s="132"/>
      <c r="D29" s="65">
        <f>D28+D27+D26</f>
        <v>0</v>
      </c>
      <c r="E29" s="65">
        <f aca="true" t="shared" si="8" ref="E29:O29">E28+E27+E26</f>
        <v>0</v>
      </c>
      <c r="F29" s="65">
        <f t="shared" si="8"/>
        <v>0</v>
      </c>
      <c r="G29" s="65">
        <f t="shared" si="8"/>
        <v>0</v>
      </c>
      <c r="H29" s="65">
        <f t="shared" si="8"/>
        <v>0</v>
      </c>
      <c r="I29" s="65">
        <f t="shared" si="8"/>
        <v>0</v>
      </c>
      <c r="J29" s="65">
        <f t="shared" si="8"/>
        <v>0</v>
      </c>
      <c r="K29" s="65">
        <f t="shared" si="8"/>
        <v>0</v>
      </c>
      <c r="L29" s="65">
        <f t="shared" si="8"/>
        <v>0</v>
      </c>
      <c r="M29" s="65">
        <f t="shared" si="8"/>
        <v>0</v>
      </c>
      <c r="N29" s="65">
        <f t="shared" si="8"/>
        <v>0</v>
      </c>
      <c r="O29" s="65">
        <f t="shared" si="8"/>
        <v>0</v>
      </c>
      <c r="P29" s="65">
        <f>SUM(D29:O29)</f>
        <v>0</v>
      </c>
      <c r="Q29" s="137"/>
    </row>
    <row r="30" spans="1:17" s="17" customFormat="1" ht="15.75" customHeight="1">
      <c r="A30" s="38">
        <v>13</v>
      </c>
      <c r="B30" s="21" t="s">
        <v>63</v>
      </c>
      <c r="C30" s="132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65">
        <f t="shared" si="0"/>
        <v>0</v>
      </c>
      <c r="Q30" s="137"/>
    </row>
    <row r="31" spans="1:17" s="17" customFormat="1" ht="15.75" customHeight="1">
      <c r="A31" s="38">
        <v>14</v>
      </c>
      <c r="B31" s="21" t="s">
        <v>64</v>
      </c>
      <c r="C31" s="132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65">
        <f t="shared" si="0"/>
        <v>0</v>
      </c>
      <c r="Q31" s="137"/>
    </row>
    <row r="32" spans="1:17" s="17" customFormat="1" ht="15.75" customHeight="1">
      <c r="A32" s="38">
        <v>15</v>
      </c>
      <c r="B32" s="21" t="s">
        <v>65</v>
      </c>
      <c r="C32" s="1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65">
        <f t="shared" si="0"/>
        <v>0</v>
      </c>
      <c r="Q32" s="137"/>
    </row>
    <row r="33" spans="1:17" s="17" customFormat="1" ht="15.75" customHeight="1">
      <c r="A33" s="38">
        <v>16</v>
      </c>
      <c r="B33" s="21" t="s">
        <v>66</v>
      </c>
      <c r="C33" s="132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65">
        <f t="shared" si="0"/>
        <v>0</v>
      </c>
      <c r="Q33" s="137"/>
    </row>
    <row r="34" spans="1:17" s="17" customFormat="1" ht="15.75" customHeight="1">
      <c r="A34" s="38">
        <v>17</v>
      </c>
      <c r="B34" s="21" t="s">
        <v>67</v>
      </c>
      <c r="C34" s="132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65">
        <f t="shared" si="0"/>
        <v>0</v>
      </c>
      <c r="Q34" s="137"/>
    </row>
    <row r="35" spans="1:17" s="17" customFormat="1" ht="15.75" customHeight="1">
      <c r="A35" s="38">
        <v>18</v>
      </c>
      <c r="B35" s="21" t="s">
        <v>68</v>
      </c>
      <c r="C35" s="13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65">
        <f t="shared" si="0"/>
        <v>0</v>
      </c>
      <c r="Q35" s="137"/>
    </row>
    <row r="36" spans="1:17" s="17" customFormat="1" ht="15.75" customHeight="1">
      <c r="A36" s="38">
        <v>19</v>
      </c>
      <c r="B36" s="21" t="s">
        <v>69</v>
      </c>
      <c r="C36" s="132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65">
        <f t="shared" si="0"/>
        <v>0</v>
      </c>
      <c r="Q36" s="137"/>
    </row>
    <row r="37" spans="1:17" s="17" customFormat="1" ht="15.75" customHeight="1">
      <c r="A37" s="38">
        <v>20</v>
      </c>
      <c r="B37" s="21" t="s">
        <v>70</v>
      </c>
      <c r="C37" s="13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65">
        <f t="shared" si="0"/>
        <v>0</v>
      </c>
      <c r="Q37" s="137"/>
    </row>
    <row r="38" spans="1:17" s="17" customFormat="1" ht="15.75" customHeight="1">
      <c r="A38" s="38">
        <v>21</v>
      </c>
      <c r="B38" s="21" t="s">
        <v>71</v>
      </c>
      <c r="C38" s="13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65">
        <f t="shared" si="0"/>
        <v>0</v>
      </c>
      <c r="Q38" s="137"/>
    </row>
    <row r="39" spans="1:17" s="17" customFormat="1" ht="15">
      <c r="A39" s="131" t="s">
        <v>125</v>
      </c>
      <c r="B39" s="131"/>
      <c r="C39" s="132"/>
      <c r="D39" s="65">
        <f>SUM(D30:D38)</f>
        <v>0</v>
      </c>
      <c r="E39" s="65">
        <f aca="true" t="shared" si="9" ref="E39:O39">SUM(E30:E38)</f>
        <v>0</v>
      </c>
      <c r="F39" s="65">
        <f t="shared" si="9"/>
        <v>0</v>
      </c>
      <c r="G39" s="65">
        <f t="shared" si="9"/>
        <v>0</v>
      </c>
      <c r="H39" s="65">
        <f t="shared" si="9"/>
        <v>0</v>
      </c>
      <c r="I39" s="65">
        <f t="shared" si="9"/>
        <v>0</v>
      </c>
      <c r="J39" s="65">
        <f t="shared" si="9"/>
        <v>0</v>
      </c>
      <c r="K39" s="65">
        <f t="shared" si="9"/>
        <v>0</v>
      </c>
      <c r="L39" s="65">
        <f t="shared" si="9"/>
        <v>0</v>
      </c>
      <c r="M39" s="65">
        <f t="shared" si="9"/>
        <v>0</v>
      </c>
      <c r="N39" s="65">
        <f t="shared" si="9"/>
        <v>0</v>
      </c>
      <c r="O39" s="65">
        <f t="shared" si="9"/>
        <v>0</v>
      </c>
      <c r="P39" s="65">
        <f aca="true" t="shared" si="10" ref="P39:P49">SUM(D39:O39)</f>
        <v>0</v>
      </c>
      <c r="Q39" s="137"/>
    </row>
    <row r="40" spans="1:17" s="17" customFormat="1" ht="15">
      <c r="A40" s="131" t="s">
        <v>93</v>
      </c>
      <c r="B40" s="131"/>
      <c r="C40" s="132"/>
      <c r="D40" s="65">
        <f>D29-D39</f>
        <v>0</v>
      </c>
      <c r="E40" s="65">
        <f aca="true" t="shared" si="11" ref="E40:O40">E29-E39</f>
        <v>0</v>
      </c>
      <c r="F40" s="65">
        <f t="shared" si="11"/>
        <v>0</v>
      </c>
      <c r="G40" s="65">
        <f t="shared" si="11"/>
        <v>0</v>
      </c>
      <c r="H40" s="65">
        <f t="shared" si="11"/>
        <v>0</v>
      </c>
      <c r="I40" s="65">
        <f t="shared" si="11"/>
        <v>0</v>
      </c>
      <c r="J40" s="65">
        <f t="shared" si="11"/>
        <v>0</v>
      </c>
      <c r="K40" s="65">
        <f t="shared" si="11"/>
        <v>0</v>
      </c>
      <c r="L40" s="65">
        <f t="shared" si="11"/>
        <v>0</v>
      </c>
      <c r="M40" s="65">
        <f t="shared" si="11"/>
        <v>0</v>
      </c>
      <c r="N40" s="65">
        <f t="shared" si="11"/>
        <v>0</v>
      </c>
      <c r="O40" s="65">
        <f t="shared" si="11"/>
        <v>0</v>
      </c>
      <c r="P40" s="65">
        <f t="shared" si="10"/>
        <v>0</v>
      </c>
      <c r="Q40" s="137"/>
    </row>
    <row r="41" spans="1:17" s="17" customFormat="1" ht="15">
      <c r="A41" s="38">
        <v>22</v>
      </c>
      <c r="B41" s="21" t="s">
        <v>82</v>
      </c>
      <c r="C41" s="13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65">
        <f t="shared" si="10"/>
        <v>0</v>
      </c>
      <c r="Q41" s="137"/>
    </row>
    <row r="42" spans="1:17" s="17" customFormat="1" ht="15">
      <c r="A42" s="38">
        <v>23</v>
      </c>
      <c r="B42" s="21" t="s">
        <v>83</v>
      </c>
      <c r="C42" s="132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65">
        <f t="shared" si="10"/>
        <v>0</v>
      </c>
      <c r="Q42" s="137"/>
    </row>
    <row r="43" spans="1:17" s="17" customFormat="1" ht="15">
      <c r="A43" s="38">
        <v>24</v>
      </c>
      <c r="B43" s="21" t="s">
        <v>53</v>
      </c>
      <c r="C43" s="13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65">
        <f t="shared" si="10"/>
        <v>0</v>
      </c>
      <c r="Q43" s="137"/>
    </row>
    <row r="44" spans="1:17" s="17" customFormat="1" ht="15">
      <c r="A44" s="131" t="s">
        <v>75</v>
      </c>
      <c r="B44" s="131"/>
      <c r="C44" s="132"/>
      <c r="D44" s="65">
        <f>D41-D42+D43</f>
        <v>0</v>
      </c>
      <c r="E44" s="65">
        <f aca="true" t="shared" si="12" ref="E44:O44">E41-E42+E43</f>
        <v>0</v>
      </c>
      <c r="F44" s="65">
        <f t="shared" si="12"/>
        <v>0</v>
      </c>
      <c r="G44" s="65">
        <f t="shared" si="12"/>
        <v>0</v>
      </c>
      <c r="H44" s="65">
        <f t="shared" si="12"/>
        <v>0</v>
      </c>
      <c r="I44" s="65">
        <f t="shared" si="12"/>
        <v>0</v>
      </c>
      <c r="J44" s="65">
        <f t="shared" si="12"/>
        <v>0</v>
      </c>
      <c r="K44" s="65">
        <f t="shared" si="12"/>
        <v>0</v>
      </c>
      <c r="L44" s="65">
        <f t="shared" si="12"/>
        <v>0</v>
      </c>
      <c r="M44" s="65">
        <f t="shared" si="12"/>
        <v>0</v>
      </c>
      <c r="N44" s="65">
        <f t="shared" si="12"/>
        <v>0</v>
      </c>
      <c r="O44" s="65">
        <f t="shared" si="12"/>
        <v>0</v>
      </c>
      <c r="P44" s="65">
        <f t="shared" si="10"/>
        <v>0</v>
      </c>
      <c r="Q44" s="137"/>
    </row>
    <row r="45" spans="1:17" s="17" customFormat="1" ht="15">
      <c r="A45" s="38">
        <v>25</v>
      </c>
      <c r="B45" s="21" t="s">
        <v>73</v>
      </c>
      <c r="C45" s="132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65">
        <f t="shared" si="10"/>
        <v>0</v>
      </c>
      <c r="Q45" s="137"/>
    </row>
    <row r="46" spans="1:17" s="17" customFormat="1" ht="15.75" customHeight="1">
      <c r="A46" s="38">
        <v>26</v>
      </c>
      <c r="B46" s="21" t="s">
        <v>74</v>
      </c>
      <c r="C46" s="132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65">
        <f t="shared" si="10"/>
        <v>0</v>
      </c>
      <c r="Q46" s="137"/>
    </row>
    <row r="47" spans="1:17" s="17" customFormat="1" ht="15">
      <c r="A47" s="38">
        <v>27</v>
      </c>
      <c r="B47" s="21" t="s">
        <v>204</v>
      </c>
      <c r="C47" s="13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65">
        <f t="shared" si="10"/>
        <v>0</v>
      </c>
      <c r="Q47" s="137"/>
    </row>
    <row r="48" spans="1:17" s="17" customFormat="1" ht="15">
      <c r="A48" s="131" t="s">
        <v>76</v>
      </c>
      <c r="B48" s="131"/>
      <c r="C48" s="132"/>
      <c r="D48" s="65">
        <f>D44+D45+D46+D47</f>
        <v>0</v>
      </c>
      <c r="E48" s="65">
        <f aca="true" t="shared" si="13" ref="E48:O48">E44+E45+E46+E47</f>
        <v>0</v>
      </c>
      <c r="F48" s="65">
        <f t="shared" si="13"/>
        <v>0</v>
      </c>
      <c r="G48" s="65">
        <f t="shared" si="13"/>
        <v>0</v>
      </c>
      <c r="H48" s="65">
        <f t="shared" si="13"/>
        <v>0</v>
      </c>
      <c r="I48" s="65">
        <f t="shared" si="13"/>
        <v>0</v>
      </c>
      <c r="J48" s="65">
        <f t="shared" si="13"/>
        <v>0</v>
      </c>
      <c r="K48" s="65">
        <f t="shared" si="13"/>
        <v>0</v>
      </c>
      <c r="L48" s="65">
        <f t="shared" si="13"/>
        <v>0</v>
      </c>
      <c r="M48" s="65">
        <f t="shared" si="13"/>
        <v>0</v>
      </c>
      <c r="N48" s="65">
        <f t="shared" si="13"/>
        <v>0</v>
      </c>
      <c r="O48" s="65">
        <f t="shared" si="13"/>
        <v>0</v>
      </c>
      <c r="P48" s="65">
        <f t="shared" si="10"/>
        <v>0</v>
      </c>
      <c r="Q48" s="137"/>
    </row>
    <row r="49" spans="1:17" s="17" customFormat="1" ht="15">
      <c r="A49" s="131" t="s">
        <v>77</v>
      </c>
      <c r="B49" s="131"/>
      <c r="C49" s="132"/>
      <c r="D49" s="65">
        <f>D40-D48</f>
        <v>0</v>
      </c>
      <c r="E49" s="65">
        <f aca="true" t="shared" si="14" ref="E49:O49">E40-E48</f>
        <v>0</v>
      </c>
      <c r="F49" s="65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0</v>
      </c>
      <c r="K49" s="65">
        <f t="shared" si="14"/>
        <v>0</v>
      </c>
      <c r="L49" s="65">
        <f t="shared" si="14"/>
        <v>0</v>
      </c>
      <c r="M49" s="65">
        <f t="shared" si="14"/>
        <v>0</v>
      </c>
      <c r="N49" s="65">
        <f t="shared" si="14"/>
        <v>0</v>
      </c>
      <c r="O49" s="65">
        <f t="shared" si="14"/>
        <v>0</v>
      </c>
      <c r="P49" s="65">
        <f t="shared" si="10"/>
        <v>0</v>
      </c>
      <c r="Q49" s="137"/>
    </row>
    <row r="50" spans="1:17" s="17" customFormat="1" ht="15">
      <c r="A50" s="109" t="s">
        <v>78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37"/>
    </row>
    <row r="51" spans="1:17" s="17" customFormat="1" ht="15.75" customHeight="1" thickBot="1">
      <c r="A51" s="131" t="s">
        <v>92</v>
      </c>
      <c r="B51" s="131"/>
      <c r="C51" s="41"/>
      <c r="D51" s="65">
        <f>D49+D24</f>
        <v>0</v>
      </c>
      <c r="E51" s="65">
        <f aca="true" t="shared" si="15" ref="E51:O51">E49+E24</f>
        <v>0</v>
      </c>
      <c r="F51" s="65">
        <f t="shared" si="15"/>
        <v>0</v>
      </c>
      <c r="G51" s="65">
        <f t="shared" si="15"/>
        <v>0</v>
      </c>
      <c r="H51" s="65">
        <f t="shared" si="15"/>
        <v>0</v>
      </c>
      <c r="I51" s="65">
        <f t="shared" si="15"/>
        <v>0</v>
      </c>
      <c r="J51" s="65">
        <f t="shared" si="15"/>
        <v>0</v>
      </c>
      <c r="K51" s="65">
        <f t="shared" si="15"/>
        <v>0</v>
      </c>
      <c r="L51" s="65">
        <f t="shared" si="15"/>
        <v>0</v>
      </c>
      <c r="M51" s="65">
        <f t="shared" si="15"/>
        <v>0</v>
      </c>
      <c r="N51" s="65">
        <f t="shared" si="15"/>
        <v>0</v>
      </c>
      <c r="O51" s="65">
        <f t="shared" si="15"/>
        <v>0</v>
      </c>
      <c r="P51" s="65">
        <f>SUM(D51:O51)</f>
        <v>0</v>
      </c>
      <c r="Q51" s="137"/>
    </row>
    <row r="52" spans="1:17" s="17" customFormat="1" ht="24" customHeight="1" thickBot="1">
      <c r="A52" s="94" t="s">
        <v>147</v>
      </c>
      <c r="B52" s="95"/>
      <c r="C52" s="105"/>
      <c r="D52" s="74">
        <f>C52</f>
        <v>0</v>
      </c>
      <c r="E52" s="65">
        <f>D53</f>
        <v>0</v>
      </c>
      <c r="F52" s="65">
        <f>E53</f>
        <v>0</v>
      </c>
      <c r="G52" s="65">
        <f>F53</f>
        <v>0</v>
      </c>
      <c r="H52" s="65">
        <f aca="true" t="shared" si="16" ref="H52:O52">G53</f>
        <v>0</v>
      </c>
      <c r="I52" s="65">
        <f t="shared" si="16"/>
        <v>0</v>
      </c>
      <c r="J52" s="65">
        <f t="shared" si="16"/>
        <v>0</v>
      </c>
      <c r="K52" s="65">
        <f t="shared" si="16"/>
        <v>0</v>
      </c>
      <c r="L52" s="65">
        <f t="shared" si="16"/>
        <v>0</v>
      </c>
      <c r="M52" s="65">
        <f t="shared" si="16"/>
        <v>0</v>
      </c>
      <c r="N52" s="65">
        <f t="shared" si="16"/>
        <v>0</v>
      </c>
      <c r="O52" s="65">
        <f t="shared" si="16"/>
        <v>0</v>
      </c>
      <c r="P52" s="65">
        <f>C52</f>
        <v>0</v>
      </c>
      <c r="Q52" s="137"/>
    </row>
    <row r="53" spans="1:17" s="17" customFormat="1" ht="15.75" customHeight="1">
      <c r="A53" s="131" t="s">
        <v>91</v>
      </c>
      <c r="B53" s="131"/>
      <c r="C53" s="42"/>
      <c r="D53" s="65">
        <f>D51+D52</f>
        <v>0</v>
      </c>
      <c r="E53" s="65">
        <f>E51+E52</f>
        <v>0</v>
      </c>
      <c r="F53" s="65">
        <f aca="true" t="shared" si="17" ref="F53:N53">F51+F52</f>
        <v>0</v>
      </c>
      <c r="G53" s="65">
        <f t="shared" si="17"/>
        <v>0</v>
      </c>
      <c r="H53" s="65">
        <f t="shared" si="17"/>
        <v>0</v>
      </c>
      <c r="I53" s="65">
        <f t="shared" si="17"/>
        <v>0</v>
      </c>
      <c r="J53" s="65">
        <f t="shared" si="17"/>
        <v>0</v>
      </c>
      <c r="K53" s="65">
        <f t="shared" si="17"/>
        <v>0</v>
      </c>
      <c r="L53" s="65">
        <f t="shared" si="17"/>
        <v>0</v>
      </c>
      <c r="M53" s="65">
        <f t="shared" si="17"/>
        <v>0</v>
      </c>
      <c r="N53" s="65">
        <f t="shared" si="17"/>
        <v>0</v>
      </c>
      <c r="O53" s="65">
        <f>O51+O52</f>
        <v>0</v>
      </c>
      <c r="P53" s="65">
        <f>P51+P52</f>
        <v>0</v>
      </c>
      <c r="Q53" s="137"/>
    </row>
    <row r="54" spans="1:17" s="17" customFormat="1" ht="1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7"/>
    </row>
    <row r="55" spans="1:16" s="17" customFormat="1" ht="15">
      <c r="A55" s="32"/>
      <c r="B55" s="3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17" customFormat="1" ht="15">
      <c r="A56" s="32"/>
      <c r="B56" s="30"/>
      <c r="C56" s="3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5">
      <c r="A57" s="32"/>
      <c r="B57" s="3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</sheetData>
  <sheetProtection password="E74E" sheet="1" objects="1" scenarios="1" formatCells="0" formatColumns="0" formatRows="0" insertColumns="0" insertRows="0" insertHyperlinks="0" deleteColumns="0" deleteRows="0" sort="0" autoFilter="0" pivotTables="0"/>
  <mergeCells count="24">
    <mergeCell ref="A25:P25"/>
    <mergeCell ref="A51:B51"/>
    <mergeCell ref="A40:B40"/>
    <mergeCell ref="A52:B52"/>
    <mergeCell ref="A53:B53"/>
    <mergeCell ref="P3:P4"/>
    <mergeCell ref="A50:P50"/>
    <mergeCell ref="A44:B44"/>
    <mergeCell ref="C6:C24"/>
    <mergeCell ref="D3:O3"/>
    <mergeCell ref="A49:B49"/>
    <mergeCell ref="A39:B39"/>
    <mergeCell ref="A16:B16"/>
    <mergeCell ref="A12:B12"/>
    <mergeCell ref="A5:P5"/>
    <mergeCell ref="A23:B23"/>
    <mergeCell ref="Q1:Q54"/>
    <mergeCell ref="A54:P54"/>
    <mergeCell ref="A24:B24"/>
    <mergeCell ref="C26:C49"/>
    <mergeCell ref="A48:B48"/>
    <mergeCell ref="A29:B29"/>
    <mergeCell ref="A1:E1"/>
    <mergeCell ref="A3:C4"/>
  </mergeCells>
  <dataValidations count="1">
    <dataValidation errorStyle="information" allowBlank="1" showInputMessage="1" showErrorMessage="1" sqref="E65484:P65495 E65471:P65482 E65497:P65506 E9:O11 M30:N38 O26:O27 E13:O15 E31:L33 O31:O33 D39:O39 D43:N49 O41:O49 P26:P49 D51:P51 E6:O7 P6:P24"/>
  </dataValidations>
  <printOptions/>
  <pageMargins left="0.23" right="0.23" top="0.4" bottom="0.23" header="0.3" footer="0.21"/>
  <pageSetup horizontalDpi="300" verticalDpi="300" orientation="landscape" paperSize="9" scale="50" r:id="rId3"/>
  <headerFooter alignWithMargins="0">
    <oddFooter>&amp;LProgramul Operational Regional - Axa prioritara 4, DMI 4.3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54"/>
  <sheetViews>
    <sheetView view="pageBreakPreview" zoomScale="85" zoomScaleSheetLayoutView="85" zoomScalePageLayoutView="0" workbookViewId="0" topLeftCell="A31">
      <selection activeCell="E52" sqref="E52"/>
    </sheetView>
  </sheetViews>
  <sheetFormatPr defaultColWidth="9.140625" defaultRowHeight="15"/>
  <cols>
    <col min="1" max="1" width="5.8515625" style="29" customWidth="1"/>
    <col min="2" max="2" width="66.7109375" style="30" customWidth="1"/>
    <col min="3" max="3" width="13.7109375" style="18" customWidth="1"/>
    <col min="4" max="15" width="13.00390625" style="18" customWidth="1"/>
    <col min="16" max="16" width="13.7109375" style="18" customWidth="1"/>
    <col min="17" max="16384" width="9.140625" style="17" customWidth="1"/>
  </cols>
  <sheetData>
    <row r="1" spans="1:5" ht="37.5" customHeight="1">
      <c r="A1" s="139" t="s">
        <v>149</v>
      </c>
      <c r="B1" s="140"/>
      <c r="C1" s="140"/>
      <c r="D1" s="140"/>
      <c r="E1" s="140"/>
    </row>
    <row r="2" spans="1:16" ht="15">
      <c r="A2" s="96" t="s">
        <v>148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97"/>
      <c r="O2" s="97"/>
      <c r="P2" s="97"/>
    </row>
    <row r="3" spans="1:16" ht="15.75" customHeight="1">
      <c r="A3" s="117"/>
      <c r="B3" s="117"/>
      <c r="C3" s="117"/>
      <c r="D3" s="117" t="s">
        <v>143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98" t="s">
        <v>121</v>
      </c>
    </row>
    <row r="4" spans="1:16" s="23" customFormat="1" ht="15.75" customHeight="1">
      <c r="A4" s="141"/>
      <c r="B4" s="141"/>
      <c r="C4" s="141"/>
      <c r="D4" s="34" t="s">
        <v>108</v>
      </c>
      <c r="E4" s="35" t="s">
        <v>109</v>
      </c>
      <c r="F4" s="34" t="s">
        <v>110</v>
      </c>
      <c r="G4" s="35" t="s">
        <v>111</v>
      </c>
      <c r="H4" s="34" t="s">
        <v>112</v>
      </c>
      <c r="I4" s="35" t="s">
        <v>113</v>
      </c>
      <c r="J4" s="34" t="s">
        <v>114</v>
      </c>
      <c r="K4" s="35" t="s">
        <v>115</v>
      </c>
      <c r="L4" s="34" t="s">
        <v>116</v>
      </c>
      <c r="M4" s="35" t="s">
        <v>117</v>
      </c>
      <c r="N4" s="34" t="s">
        <v>118</v>
      </c>
      <c r="O4" s="35" t="s">
        <v>119</v>
      </c>
      <c r="P4" s="98"/>
    </row>
    <row r="5" spans="1:16" ht="16.5" customHeight="1">
      <c r="A5" s="135" t="s">
        <v>54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5.75" customHeight="1">
      <c r="A6" s="36">
        <v>1</v>
      </c>
      <c r="B6" s="26" t="s">
        <v>87</v>
      </c>
      <c r="C6" s="9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75">
        <f>SUM(D6:O6)</f>
        <v>0</v>
      </c>
    </row>
    <row r="7" spans="1:16" ht="15.75" customHeight="1">
      <c r="A7" s="38">
        <v>2</v>
      </c>
      <c r="B7" s="26" t="s">
        <v>123</v>
      </c>
      <c r="C7" s="93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5">
        <f aca="true" t="shared" si="0" ref="P7:P38">SUM(D7:O7)</f>
        <v>0</v>
      </c>
    </row>
    <row r="8" spans="1:16" ht="15.75" customHeight="1">
      <c r="A8" s="72">
        <v>3</v>
      </c>
      <c r="B8" s="73" t="s">
        <v>86</v>
      </c>
      <c r="C8" s="93"/>
      <c r="D8" s="65">
        <f>D9+D10</f>
        <v>0</v>
      </c>
      <c r="E8" s="65">
        <f aca="true" t="shared" si="1" ref="E8:L8">E9+E10</f>
        <v>0</v>
      </c>
      <c r="F8" s="65">
        <f t="shared" si="1"/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  <c r="L8" s="65">
        <f t="shared" si="1"/>
        <v>0</v>
      </c>
      <c r="M8" s="65">
        <f>M9+M10</f>
        <v>0</v>
      </c>
      <c r="N8" s="65">
        <f>N9+N10</f>
        <v>0</v>
      </c>
      <c r="O8" s="65">
        <f>O9+O10</f>
        <v>0</v>
      </c>
      <c r="P8" s="75">
        <f t="shared" si="0"/>
        <v>0</v>
      </c>
    </row>
    <row r="9" spans="1:16" ht="15.75" customHeight="1">
      <c r="A9" s="39">
        <v>3.1</v>
      </c>
      <c r="B9" s="40" t="s">
        <v>94</v>
      </c>
      <c r="C9" s="93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75">
        <f t="shared" si="0"/>
        <v>0</v>
      </c>
    </row>
    <row r="10" spans="1:16" ht="15" customHeight="1">
      <c r="A10" s="39">
        <v>3.2</v>
      </c>
      <c r="B10" s="40" t="s">
        <v>85</v>
      </c>
      <c r="C10" s="93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75">
        <f t="shared" si="0"/>
        <v>0</v>
      </c>
    </row>
    <row r="11" spans="1:16" ht="15.75" customHeight="1">
      <c r="A11" s="38">
        <v>4</v>
      </c>
      <c r="B11" s="26" t="s">
        <v>144</v>
      </c>
      <c r="C11" s="93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75">
        <f t="shared" si="0"/>
        <v>0</v>
      </c>
    </row>
    <row r="12" spans="1:16" ht="15.75" customHeight="1">
      <c r="A12" s="136" t="s">
        <v>55</v>
      </c>
      <c r="B12" s="136"/>
      <c r="C12" s="93"/>
      <c r="D12" s="65">
        <f>D8+D7+D6+D11</f>
        <v>0</v>
      </c>
      <c r="E12" s="65">
        <f aca="true" t="shared" si="2" ref="E12:O12">E8+E7+E6+E11</f>
        <v>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65">
        <f t="shared" si="2"/>
        <v>0</v>
      </c>
      <c r="L12" s="65">
        <f t="shared" si="2"/>
        <v>0</v>
      </c>
      <c r="M12" s="65">
        <f t="shared" si="2"/>
        <v>0</v>
      </c>
      <c r="N12" s="65">
        <f t="shared" si="2"/>
        <v>0</v>
      </c>
      <c r="O12" s="65">
        <f t="shared" si="2"/>
        <v>0</v>
      </c>
      <c r="P12" s="75">
        <f t="shared" si="0"/>
        <v>0</v>
      </c>
    </row>
    <row r="13" spans="1:16" ht="30" customHeight="1">
      <c r="A13" s="38">
        <v>5</v>
      </c>
      <c r="B13" s="26" t="s">
        <v>207</v>
      </c>
      <c r="C13" s="9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75">
        <f t="shared" si="0"/>
        <v>0</v>
      </c>
    </row>
    <row r="14" spans="1:16" ht="31.5" customHeight="1">
      <c r="A14" s="38">
        <v>6</v>
      </c>
      <c r="B14" s="26" t="s">
        <v>190</v>
      </c>
      <c r="C14" s="9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75">
        <f t="shared" si="0"/>
        <v>0</v>
      </c>
    </row>
    <row r="15" spans="1:16" ht="30" customHeight="1">
      <c r="A15" s="38">
        <v>7</v>
      </c>
      <c r="B15" s="26" t="s">
        <v>208</v>
      </c>
      <c r="C15" s="9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5">
        <f t="shared" si="0"/>
        <v>0</v>
      </c>
    </row>
    <row r="16" spans="1:16" ht="15.75" customHeight="1">
      <c r="A16" s="136" t="s">
        <v>56</v>
      </c>
      <c r="B16" s="136"/>
      <c r="C16" s="93"/>
      <c r="D16" s="65">
        <f>D15+D14+D13</f>
        <v>0</v>
      </c>
      <c r="E16" s="65">
        <f aca="true" t="shared" si="3" ref="E16:L16">E15+E14+E13</f>
        <v>0</v>
      </c>
      <c r="F16" s="65">
        <f t="shared" si="3"/>
        <v>0</v>
      </c>
      <c r="G16" s="65">
        <f t="shared" si="3"/>
        <v>0</v>
      </c>
      <c r="H16" s="65">
        <f t="shared" si="3"/>
        <v>0</v>
      </c>
      <c r="I16" s="65">
        <f t="shared" si="3"/>
        <v>0</v>
      </c>
      <c r="J16" s="65">
        <f t="shared" si="3"/>
        <v>0</v>
      </c>
      <c r="K16" s="65">
        <f t="shared" si="3"/>
        <v>0</v>
      </c>
      <c r="L16" s="65">
        <f t="shared" si="3"/>
        <v>0</v>
      </c>
      <c r="M16" s="65">
        <f>M15+M14+M13</f>
        <v>0</v>
      </c>
      <c r="N16" s="65">
        <f>N15+N14+N13</f>
        <v>0</v>
      </c>
      <c r="O16" s="65">
        <f>O15+O14+O13</f>
        <v>0</v>
      </c>
      <c r="P16" s="75">
        <f t="shared" si="0"/>
        <v>0</v>
      </c>
    </row>
    <row r="17" spans="1:16" ht="15.75" customHeight="1">
      <c r="A17" s="38">
        <v>8</v>
      </c>
      <c r="B17" s="73" t="s">
        <v>81</v>
      </c>
      <c r="C17" s="93"/>
      <c r="D17" s="65">
        <f>D18+D19</f>
        <v>0</v>
      </c>
      <c r="E17" s="65">
        <f aca="true" t="shared" si="4" ref="E17:O17">E18+E19</f>
        <v>0</v>
      </c>
      <c r="F17" s="65">
        <f t="shared" si="4"/>
        <v>0</v>
      </c>
      <c r="G17" s="65">
        <f t="shared" si="4"/>
        <v>0</v>
      </c>
      <c r="H17" s="65">
        <f t="shared" si="4"/>
        <v>0</v>
      </c>
      <c r="I17" s="65">
        <f t="shared" si="4"/>
        <v>0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  <c r="N17" s="65">
        <f t="shared" si="4"/>
        <v>0</v>
      </c>
      <c r="O17" s="65">
        <f t="shared" si="4"/>
        <v>0</v>
      </c>
      <c r="P17" s="75">
        <f t="shared" si="0"/>
        <v>0</v>
      </c>
    </row>
    <row r="18" spans="1:16" ht="15.75" customHeight="1">
      <c r="A18" s="39">
        <v>8.1</v>
      </c>
      <c r="B18" s="40" t="s">
        <v>141</v>
      </c>
      <c r="C18" s="93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75">
        <f t="shared" si="0"/>
        <v>0</v>
      </c>
    </row>
    <row r="19" spans="1:16" ht="30" customHeight="1">
      <c r="A19" s="39">
        <v>8.2</v>
      </c>
      <c r="B19" s="40" t="s">
        <v>145</v>
      </c>
      <c r="C19" s="93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75">
        <f t="shared" si="0"/>
        <v>0</v>
      </c>
    </row>
    <row r="20" spans="1:16" ht="15.75" customHeight="1">
      <c r="A20" s="38">
        <v>9</v>
      </c>
      <c r="B20" s="73" t="s">
        <v>80</v>
      </c>
      <c r="C20" s="93"/>
      <c r="D20" s="65">
        <f>D21+D22</f>
        <v>0</v>
      </c>
      <c r="E20" s="65">
        <f aca="true" t="shared" si="5" ref="E20:O20">E21+E22</f>
        <v>0</v>
      </c>
      <c r="F20" s="65">
        <f t="shared" si="5"/>
        <v>0</v>
      </c>
      <c r="G20" s="65">
        <f t="shared" si="5"/>
        <v>0</v>
      </c>
      <c r="H20" s="65">
        <f t="shared" si="5"/>
        <v>0</v>
      </c>
      <c r="I20" s="65">
        <f t="shared" si="5"/>
        <v>0</v>
      </c>
      <c r="J20" s="65">
        <f t="shared" si="5"/>
        <v>0</v>
      </c>
      <c r="K20" s="65">
        <f t="shared" si="5"/>
        <v>0</v>
      </c>
      <c r="L20" s="65">
        <f t="shared" si="5"/>
        <v>0</v>
      </c>
      <c r="M20" s="65">
        <f t="shared" si="5"/>
        <v>0</v>
      </c>
      <c r="N20" s="65">
        <f t="shared" si="5"/>
        <v>0</v>
      </c>
      <c r="O20" s="65">
        <f t="shared" si="5"/>
        <v>0</v>
      </c>
      <c r="P20" s="75">
        <f t="shared" si="0"/>
        <v>0</v>
      </c>
    </row>
    <row r="21" spans="1:16" ht="15.75" customHeight="1">
      <c r="A21" s="39">
        <v>9.1</v>
      </c>
      <c r="B21" s="40" t="s">
        <v>142</v>
      </c>
      <c r="C21" s="9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75">
        <f t="shared" si="0"/>
        <v>0</v>
      </c>
    </row>
    <row r="22" spans="1:16" ht="15">
      <c r="A22" s="39">
        <v>9.2</v>
      </c>
      <c r="B22" s="40" t="s">
        <v>146</v>
      </c>
      <c r="C22" s="9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75">
        <f t="shared" si="0"/>
        <v>0</v>
      </c>
    </row>
    <row r="23" spans="1:16" ht="15.75" customHeight="1">
      <c r="A23" s="136" t="s">
        <v>57</v>
      </c>
      <c r="B23" s="136"/>
      <c r="C23" s="93"/>
      <c r="D23" s="65">
        <f>D20+D17</f>
        <v>0</v>
      </c>
      <c r="E23" s="65">
        <f aca="true" t="shared" si="6" ref="E23:O23">E20+E17</f>
        <v>0</v>
      </c>
      <c r="F23" s="65">
        <f t="shared" si="6"/>
        <v>0</v>
      </c>
      <c r="G23" s="65">
        <f t="shared" si="6"/>
        <v>0</v>
      </c>
      <c r="H23" s="65">
        <f t="shared" si="6"/>
        <v>0</v>
      </c>
      <c r="I23" s="65">
        <f t="shared" si="6"/>
        <v>0</v>
      </c>
      <c r="J23" s="65">
        <f t="shared" si="6"/>
        <v>0</v>
      </c>
      <c r="K23" s="65">
        <f t="shared" si="6"/>
        <v>0</v>
      </c>
      <c r="L23" s="65">
        <f t="shared" si="6"/>
        <v>0</v>
      </c>
      <c r="M23" s="65">
        <f t="shared" si="6"/>
        <v>0</v>
      </c>
      <c r="N23" s="65">
        <f t="shared" si="6"/>
        <v>0</v>
      </c>
      <c r="O23" s="65">
        <f t="shared" si="6"/>
        <v>0</v>
      </c>
      <c r="P23" s="75">
        <f t="shared" si="0"/>
        <v>0</v>
      </c>
    </row>
    <row r="24" spans="1:16" ht="15.75" customHeight="1">
      <c r="A24" s="136" t="s">
        <v>58</v>
      </c>
      <c r="B24" s="136"/>
      <c r="C24" s="93"/>
      <c r="D24" s="65">
        <f>D12-D16-D23</f>
        <v>0</v>
      </c>
      <c r="E24" s="65">
        <f aca="true" t="shared" si="7" ref="E24:O24">E12-E16-E23</f>
        <v>0</v>
      </c>
      <c r="F24" s="65">
        <f t="shared" si="7"/>
        <v>0</v>
      </c>
      <c r="G24" s="65">
        <f t="shared" si="7"/>
        <v>0</v>
      </c>
      <c r="H24" s="65">
        <f t="shared" si="7"/>
        <v>0</v>
      </c>
      <c r="I24" s="65">
        <f t="shared" si="7"/>
        <v>0</v>
      </c>
      <c r="J24" s="65">
        <f t="shared" si="7"/>
        <v>0</v>
      </c>
      <c r="K24" s="65">
        <f t="shared" si="7"/>
        <v>0</v>
      </c>
      <c r="L24" s="65">
        <f t="shared" si="7"/>
        <v>0</v>
      </c>
      <c r="M24" s="65">
        <f t="shared" si="7"/>
        <v>0</v>
      </c>
      <c r="N24" s="65">
        <f t="shared" si="7"/>
        <v>0</v>
      </c>
      <c r="O24" s="65">
        <f t="shared" si="7"/>
        <v>0</v>
      </c>
      <c r="P24" s="75">
        <f>SUM(D24:O24)</f>
        <v>0</v>
      </c>
    </row>
    <row r="25" spans="1:16" ht="15.75" customHeight="1">
      <c r="A25" s="135" t="s">
        <v>59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6" ht="15.75" customHeight="1">
      <c r="A26" s="38">
        <v>10</v>
      </c>
      <c r="B26" s="21" t="s">
        <v>124</v>
      </c>
      <c r="C26" s="13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75">
        <f t="shared" si="0"/>
        <v>0</v>
      </c>
    </row>
    <row r="27" spans="1:16" ht="15.75" customHeight="1">
      <c r="A27" s="38">
        <v>11</v>
      </c>
      <c r="B27" s="21" t="s">
        <v>60</v>
      </c>
      <c r="C27" s="13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75">
        <f t="shared" si="0"/>
        <v>0</v>
      </c>
    </row>
    <row r="28" spans="1:16" ht="15.75" customHeight="1">
      <c r="A28" s="38">
        <v>12</v>
      </c>
      <c r="B28" s="21" t="s">
        <v>61</v>
      </c>
      <c r="C28" s="13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75">
        <f t="shared" si="0"/>
        <v>0</v>
      </c>
    </row>
    <row r="29" spans="1:16" ht="15.75" customHeight="1">
      <c r="A29" s="131" t="s">
        <v>62</v>
      </c>
      <c r="B29" s="131"/>
      <c r="C29" s="132"/>
      <c r="D29" s="65">
        <f>D28+D27+D26</f>
        <v>0</v>
      </c>
      <c r="E29" s="65">
        <f aca="true" t="shared" si="8" ref="E29:O29">E28+E27+E26</f>
        <v>0</v>
      </c>
      <c r="F29" s="65">
        <f t="shared" si="8"/>
        <v>0</v>
      </c>
      <c r="G29" s="65">
        <f t="shared" si="8"/>
        <v>0</v>
      </c>
      <c r="H29" s="65">
        <f t="shared" si="8"/>
        <v>0</v>
      </c>
      <c r="I29" s="65">
        <f t="shared" si="8"/>
        <v>0</v>
      </c>
      <c r="J29" s="65">
        <f t="shared" si="8"/>
        <v>0</v>
      </c>
      <c r="K29" s="65">
        <f t="shared" si="8"/>
        <v>0</v>
      </c>
      <c r="L29" s="65">
        <f t="shared" si="8"/>
        <v>0</v>
      </c>
      <c r="M29" s="65">
        <f t="shared" si="8"/>
        <v>0</v>
      </c>
      <c r="N29" s="65">
        <f t="shared" si="8"/>
        <v>0</v>
      </c>
      <c r="O29" s="65">
        <f t="shared" si="8"/>
        <v>0</v>
      </c>
      <c r="P29" s="75">
        <f>SUM(D29:O29)</f>
        <v>0</v>
      </c>
    </row>
    <row r="30" spans="1:16" ht="15.75" customHeight="1">
      <c r="A30" s="38">
        <v>13</v>
      </c>
      <c r="B30" s="21" t="s">
        <v>63</v>
      </c>
      <c r="C30" s="132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75">
        <f t="shared" si="0"/>
        <v>0</v>
      </c>
    </row>
    <row r="31" spans="1:16" ht="15.75" customHeight="1">
      <c r="A31" s="38">
        <v>14</v>
      </c>
      <c r="B31" s="21" t="s">
        <v>64</v>
      </c>
      <c r="C31" s="132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75">
        <f t="shared" si="0"/>
        <v>0</v>
      </c>
    </row>
    <row r="32" spans="1:16" ht="15.75" customHeight="1">
      <c r="A32" s="38">
        <v>15</v>
      </c>
      <c r="B32" s="21" t="s">
        <v>65</v>
      </c>
      <c r="C32" s="1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75">
        <f t="shared" si="0"/>
        <v>0</v>
      </c>
    </row>
    <row r="33" spans="1:16" ht="15.75" customHeight="1">
      <c r="A33" s="38">
        <v>16</v>
      </c>
      <c r="B33" s="21" t="s">
        <v>66</v>
      </c>
      <c r="C33" s="132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75">
        <f t="shared" si="0"/>
        <v>0</v>
      </c>
    </row>
    <row r="34" spans="1:16" ht="15.75" customHeight="1">
      <c r="A34" s="38">
        <v>17</v>
      </c>
      <c r="B34" s="21" t="s">
        <v>67</v>
      </c>
      <c r="C34" s="132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75">
        <f t="shared" si="0"/>
        <v>0</v>
      </c>
    </row>
    <row r="35" spans="1:16" ht="15.75" customHeight="1">
      <c r="A35" s="38">
        <v>18</v>
      </c>
      <c r="B35" s="21" t="s">
        <v>68</v>
      </c>
      <c r="C35" s="13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75">
        <f t="shared" si="0"/>
        <v>0</v>
      </c>
    </row>
    <row r="36" spans="1:16" ht="15.75" customHeight="1">
      <c r="A36" s="38">
        <v>19</v>
      </c>
      <c r="B36" s="21" t="s">
        <v>69</v>
      </c>
      <c r="C36" s="132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75">
        <f t="shared" si="0"/>
        <v>0</v>
      </c>
    </row>
    <row r="37" spans="1:16" ht="15.75" customHeight="1">
      <c r="A37" s="38">
        <v>20</v>
      </c>
      <c r="B37" s="21" t="s">
        <v>70</v>
      </c>
      <c r="C37" s="13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75">
        <f t="shared" si="0"/>
        <v>0</v>
      </c>
    </row>
    <row r="38" spans="1:16" ht="15.75" customHeight="1">
      <c r="A38" s="38">
        <v>21</v>
      </c>
      <c r="B38" s="21" t="s">
        <v>71</v>
      </c>
      <c r="C38" s="13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75">
        <f t="shared" si="0"/>
        <v>0</v>
      </c>
    </row>
    <row r="39" spans="1:16" ht="15.75" customHeight="1">
      <c r="A39" s="131" t="s">
        <v>125</v>
      </c>
      <c r="B39" s="131"/>
      <c r="C39" s="132"/>
      <c r="D39" s="65">
        <f>SUM(D30:D38)</f>
        <v>0</v>
      </c>
      <c r="E39" s="65">
        <f>SUM(E30:E38)</f>
        <v>0</v>
      </c>
      <c r="F39" s="65">
        <f aca="true" t="shared" si="9" ref="F39:O39">SUM(F30:F38)</f>
        <v>0</v>
      </c>
      <c r="G39" s="65">
        <f t="shared" si="9"/>
        <v>0</v>
      </c>
      <c r="H39" s="65">
        <f t="shared" si="9"/>
        <v>0</v>
      </c>
      <c r="I39" s="65">
        <f t="shared" si="9"/>
        <v>0</v>
      </c>
      <c r="J39" s="65">
        <f t="shared" si="9"/>
        <v>0</v>
      </c>
      <c r="K39" s="65">
        <f t="shared" si="9"/>
        <v>0</v>
      </c>
      <c r="L39" s="65">
        <f t="shared" si="9"/>
        <v>0</v>
      </c>
      <c r="M39" s="65">
        <f t="shared" si="9"/>
        <v>0</v>
      </c>
      <c r="N39" s="65">
        <f t="shared" si="9"/>
        <v>0</v>
      </c>
      <c r="O39" s="65">
        <f t="shared" si="9"/>
        <v>0</v>
      </c>
      <c r="P39" s="75">
        <f aca="true" t="shared" si="10" ref="P39:P49">SUM(D39:O39)</f>
        <v>0</v>
      </c>
    </row>
    <row r="40" spans="1:16" ht="33.75" customHeight="1">
      <c r="A40" s="131" t="s">
        <v>93</v>
      </c>
      <c r="B40" s="131"/>
      <c r="C40" s="132"/>
      <c r="D40" s="65">
        <f>D29-D39</f>
        <v>0</v>
      </c>
      <c r="E40" s="65">
        <f>E29-E39</f>
        <v>0</v>
      </c>
      <c r="F40" s="65">
        <f>F29-F39</f>
        <v>0</v>
      </c>
      <c r="G40" s="65">
        <f>G29-G39</f>
        <v>0</v>
      </c>
      <c r="H40" s="65">
        <f aca="true" t="shared" si="11" ref="H40:O40">H29-H39</f>
        <v>0</v>
      </c>
      <c r="I40" s="65">
        <f t="shared" si="11"/>
        <v>0</v>
      </c>
      <c r="J40" s="65">
        <f t="shared" si="11"/>
        <v>0</v>
      </c>
      <c r="K40" s="65">
        <f t="shared" si="11"/>
        <v>0</v>
      </c>
      <c r="L40" s="65">
        <f t="shared" si="11"/>
        <v>0</v>
      </c>
      <c r="M40" s="65">
        <f t="shared" si="11"/>
        <v>0</v>
      </c>
      <c r="N40" s="65">
        <f t="shared" si="11"/>
        <v>0</v>
      </c>
      <c r="O40" s="65">
        <f t="shared" si="11"/>
        <v>0</v>
      </c>
      <c r="P40" s="75">
        <f t="shared" si="10"/>
        <v>0</v>
      </c>
    </row>
    <row r="41" spans="1:16" ht="15.75" customHeight="1">
      <c r="A41" s="38">
        <v>22</v>
      </c>
      <c r="B41" s="21" t="s">
        <v>82</v>
      </c>
      <c r="C41" s="13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75">
        <f t="shared" si="10"/>
        <v>0</v>
      </c>
    </row>
    <row r="42" spans="1:16" ht="15.75" customHeight="1">
      <c r="A42" s="38">
        <v>23</v>
      </c>
      <c r="B42" s="21" t="s">
        <v>83</v>
      </c>
      <c r="C42" s="132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75">
        <f t="shared" si="10"/>
        <v>0</v>
      </c>
    </row>
    <row r="43" spans="1:16" ht="15">
      <c r="A43" s="38">
        <v>24</v>
      </c>
      <c r="B43" s="21" t="s">
        <v>53</v>
      </c>
      <c r="C43" s="13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75">
        <f>SUM(D43:O43)</f>
        <v>0</v>
      </c>
    </row>
    <row r="44" spans="1:16" ht="15.75" customHeight="1">
      <c r="A44" s="131" t="s">
        <v>75</v>
      </c>
      <c r="B44" s="131"/>
      <c r="C44" s="132"/>
      <c r="D44" s="65">
        <f>D41-D42+D43</f>
        <v>0</v>
      </c>
      <c r="E44" s="65">
        <f aca="true" t="shared" si="12" ref="E44:O44">E41-E42+E43</f>
        <v>0</v>
      </c>
      <c r="F44" s="65">
        <f t="shared" si="12"/>
        <v>0</v>
      </c>
      <c r="G44" s="65">
        <f t="shared" si="12"/>
        <v>0</v>
      </c>
      <c r="H44" s="65">
        <f t="shared" si="12"/>
        <v>0</v>
      </c>
      <c r="I44" s="65">
        <f t="shared" si="12"/>
        <v>0</v>
      </c>
      <c r="J44" s="65">
        <f t="shared" si="12"/>
        <v>0</v>
      </c>
      <c r="K44" s="65">
        <f t="shared" si="12"/>
        <v>0</v>
      </c>
      <c r="L44" s="65">
        <f t="shared" si="12"/>
        <v>0</v>
      </c>
      <c r="M44" s="65">
        <f t="shared" si="12"/>
        <v>0</v>
      </c>
      <c r="N44" s="65">
        <f t="shared" si="12"/>
        <v>0</v>
      </c>
      <c r="O44" s="65">
        <f t="shared" si="12"/>
        <v>0</v>
      </c>
      <c r="P44" s="75">
        <f>SUM(D44:O44)</f>
        <v>0</v>
      </c>
    </row>
    <row r="45" spans="1:16" ht="15">
      <c r="A45" s="38">
        <v>25</v>
      </c>
      <c r="B45" s="21" t="s">
        <v>73</v>
      </c>
      <c r="C45" s="132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75">
        <f t="shared" si="10"/>
        <v>0</v>
      </c>
    </row>
    <row r="46" spans="1:16" ht="18.75" customHeight="1">
      <c r="A46" s="38">
        <v>26</v>
      </c>
      <c r="B46" s="21" t="s">
        <v>74</v>
      </c>
      <c r="C46" s="132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75">
        <f t="shared" si="10"/>
        <v>0</v>
      </c>
    </row>
    <row r="47" spans="1:16" ht="15">
      <c r="A47" s="38">
        <v>27</v>
      </c>
      <c r="B47" s="21" t="s">
        <v>206</v>
      </c>
      <c r="C47" s="13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75">
        <f t="shared" si="10"/>
        <v>0</v>
      </c>
    </row>
    <row r="48" spans="1:16" ht="15.75" customHeight="1">
      <c r="A48" s="131" t="s">
        <v>76</v>
      </c>
      <c r="B48" s="131"/>
      <c r="C48" s="132"/>
      <c r="D48" s="65">
        <f>D44+D45+D46+D47</f>
        <v>0</v>
      </c>
      <c r="E48" s="65">
        <f aca="true" t="shared" si="13" ref="E48:O48">E44+E45+E46+E47</f>
        <v>0</v>
      </c>
      <c r="F48" s="65">
        <f t="shared" si="13"/>
        <v>0</v>
      </c>
      <c r="G48" s="65">
        <f t="shared" si="13"/>
        <v>0</v>
      </c>
      <c r="H48" s="65">
        <f t="shared" si="13"/>
        <v>0</v>
      </c>
      <c r="I48" s="65">
        <f t="shared" si="13"/>
        <v>0</v>
      </c>
      <c r="J48" s="65">
        <f t="shared" si="13"/>
        <v>0</v>
      </c>
      <c r="K48" s="65">
        <f t="shared" si="13"/>
        <v>0</v>
      </c>
      <c r="L48" s="65">
        <f t="shared" si="13"/>
        <v>0</v>
      </c>
      <c r="M48" s="65">
        <f t="shared" si="13"/>
        <v>0</v>
      </c>
      <c r="N48" s="65">
        <f t="shared" si="13"/>
        <v>0</v>
      </c>
      <c r="O48" s="65">
        <f t="shared" si="13"/>
        <v>0</v>
      </c>
      <c r="P48" s="75">
        <f t="shared" si="10"/>
        <v>0</v>
      </c>
    </row>
    <row r="49" spans="1:16" ht="15.75" customHeight="1">
      <c r="A49" s="131" t="s">
        <v>77</v>
      </c>
      <c r="B49" s="131"/>
      <c r="C49" s="132"/>
      <c r="D49" s="65">
        <f>D40-D48</f>
        <v>0</v>
      </c>
      <c r="E49" s="65">
        <f aca="true" t="shared" si="14" ref="E49:O49">E40-E48</f>
        <v>0</v>
      </c>
      <c r="F49" s="65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0</v>
      </c>
      <c r="K49" s="65">
        <f t="shared" si="14"/>
        <v>0</v>
      </c>
      <c r="L49" s="65">
        <f t="shared" si="14"/>
        <v>0</v>
      </c>
      <c r="M49" s="65">
        <f t="shared" si="14"/>
        <v>0</v>
      </c>
      <c r="N49" s="65">
        <f t="shared" si="14"/>
        <v>0</v>
      </c>
      <c r="O49" s="65">
        <f t="shared" si="14"/>
        <v>0</v>
      </c>
      <c r="P49" s="75">
        <f t="shared" si="10"/>
        <v>0</v>
      </c>
    </row>
    <row r="50" spans="1:16" ht="15.75" customHeight="1">
      <c r="A50" s="109" t="s">
        <v>78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1:16" ht="15.75" customHeight="1">
      <c r="A51" s="131" t="s">
        <v>92</v>
      </c>
      <c r="B51" s="131"/>
      <c r="C51" s="65"/>
      <c r="D51" s="65">
        <f>D49+D24</f>
        <v>0</v>
      </c>
      <c r="E51" s="65">
        <f aca="true" t="shared" si="15" ref="E51:O51">E49+E24</f>
        <v>0</v>
      </c>
      <c r="F51" s="65">
        <f t="shared" si="15"/>
        <v>0</v>
      </c>
      <c r="G51" s="65">
        <f t="shared" si="15"/>
        <v>0</v>
      </c>
      <c r="H51" s="65">
        <f t="shared" si="15"/>
        <v>0</v>
      </c>
      <c r="I51" s="65">
        <f t="shared" si="15"/>
        <v>0</v>
      </c>
      <c r="J51" s="65">
        <f t="shared" si="15"/>
        <v>0</v>
      </c>
      <c r="K51" s="65">
        <f t="shared" si="15"/>
        <v>0</v>
      </c>
      <c r="L51" s="65">
        <f t="shared" si="15"/>
        <v>0</v>
      </c>
      <c r="M51" s="65">
        <f t="shared" si="15"/>
        <v>0</v>
      </c>
      <c r="N51" s="65">
        <f t="shared" si="15"/>
        <v>0</v>
      </c>
      <c r="O51" s="65">
        <f t="shared" si="15"/>
        <v>0</v>
      </c>
      <c r="P51" s="75">
        <f>SUM(D51:O51)</f>
        <v>0</v>
      </c>
    </row>
    <row r="52" spans="1:16" ht="15.75" customHeight="1">
      <c r="A52" s="131" t="s">
        <v>79</v>
      </c>
      <c r="B52" s="131"/>
      <c r="C52" s="65">
        <f>'C-FN-Implem-An1'!P53</f>
        <v>0</v>
      </c>
      <c r="D52" s="65">
        <f>C52</f>
        <v>0</v>
      </c>
      <c r="E52" s="65">
        <f>D53</f>
        <v>0</v>
      </c>
      <c r="F52" s="65">
        <f>E53</f>
        <v>0</v>
      </c>
      <c r="G52" s="65">
        <f>F53</f>
        <v>0</v>
      </c>
      <c r="H52" s="65">
        <f>G53</f>
        <v>0</v>
      </c>
      <c r="I52" s="65">
        <f aca="true" t="shared" si="16" ref="I52:N52">H53</f>
        <v>0</v>
      </c>
      <c r="J52" s="65">
        <f t="shared" si="16"/>
        <v>0</v>
      </c>
      <c r="K52" s="65">
        <f t="shared" si="16"/>
        <v>0</v>
      </c>
      <c r="L52" s="65">
        <f t="shared" si="16"/>
        <v>0</v>
      </c>
      <c r="M52" s="65">
        <f t="shared" si="16"/>
        <v>0</v>
      </c>
      <c r="N52" s="65">
        <f t="shared" si="16"/>
        <v>0</v>
      </c>
      <c r="O52" s="65">
        <f>N53</f>
        <v>0</v>
      </c>
      <c r="P52" s="75">
        <f>C52</f>
        <v>0</v>
      </c>
    </row>
    <row r="53" spans="1:16" ht="15.75" customHeight="1">
      <c r="A53" s="131" t="s">
        <v>91</v>
      </c>
      <c r="B53" s="131"/>
      <c r="C53" s="65">
        <f>C52</f>
        <v>0</v>
      </c>
      <c r="D53" s="65">
        <f>D51+D52</f>
        <v>0</v>
      </c>
      <c r="E53" s="65">
        <f>E51+E52</f>
        <v>0</v>
      </c>
      <c r="F53" s="65">
        <f aca="true" t="shared" si="17" ref="F53:N53">F51+F52</f>
        <v>0</v>
      </c>
      <c r="G53" s="65">
        <f t="shared" si="17"/>
        <v>0</v>
      </c>
      <c r="H53" s="65">
        <f t="shared" si="17"/>
        <v>0</v>
      </c>
      <c r="I53" s="65">
        <f t="shared" si="17"/>
        <v>0</v>
      </c>
      <c r="J53" s="65">
        <f t="shared" si="17"/>
        <v>0</v>
      </c>
      <c r="K53" s="65">
        <f t="shared" si="17"/>
        <v>0</v>
      </c>
      <c r="L53" s="65">
        <f t="shared" si="17"/>
        <v>0</v>
      </c>
      <c r="M53" s="65">
        <f t="shared" si="17"/>
        <v>0</v>
      </c>
      <c r="N53" s="65">
        <f t="shared" si="17"/>
        <v>0</v>
      </c>
      <c r="O53" s="65">
        <f>O51+O52</f>
        <v>0</v>
      </c>
      <c r="P53" s="65">
        <f>P51+P52</f>
        <v>0</v>
      </c>
    </row>
    <row r="54" spans="1:16" ht="1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</sheetData>
  <sheetProtection password="E74E" sheet="1" objects="1" scenarios="1" formatCells="0" formatColumns="0" formatRows="0" insertColumns="0" insertRows="0" insertHyperlinks="0" deleteColumns="0" deleteRows="0" sort="0" autoFilter="0" pivotTables="0"/>
  <mergeCells count="25">
    <mergeCell ref="A54:P54"/>
    <mergeCell ref="A25:P25"/>
    <mergeCell ref="C26:C49"/>
    <mergeCell ref="A29:B29"/>
    <mergeCell ref="A39:B39"/>
    <mergeCell ref="A40:B40"/>
    <mergeCell ref="A44:B44"/>
    <mergeCell ref="A48:B48"/>
    <mergeCell ref="A49:B49"/>
    <mergeCell ref="A53:B53"/>
    <mergeCell ref="A52:B52"/>
    <mergeCell ref="A5:P5"/>
    <mergeCell ref="C6:C24"/>
    <mergeCell ref="A12:B12"/>
    <mergeCell ref="A16:B16"/>
    <mergeCell ref="A23:B23"/>
    <mergeCell ref="A24:B24"/>
    <mergeCell ref="A1:E1"/>
    <mergeCell ref="A3:C4"/>
    <mergeCell ref="A50:P50"/>
    <mergeCell ref="A51:B51"/>
    <mergeCell ref="A2:L2"/>
    <mergeCell ref="M2:P2"/>
    <mergeCell ref="P3:P4"/>
    <mergeCell ref="D3:O3"/>
  </mergeCells>
  <dataValidations count="1">
    <dataValidation errorStyle="information" allowBlank="1" showInputMessage="1" showErrorMessage="1" sqref="E65489:P65500 E65476:P65487 E65502:P65511 E9:O11 M30:N38 E6:O7 D51:P51 P26:P49 O41:O49 D43:N49 D39:O39 O31:O33 E31:L33 E13:O15 O26:O27 P6:P24"/>
  </dataValidations>
  <printOptions/>
  <pageMargins left="0.23" right="0.23" top="0.4" bottom="0.23" header="0.3" footer="0.3"/>
  <pageSetup horizontalDpi="1200" verticalDpi="1200" orientation="landscape" paperSize="9" scale="55" r:id="rId3"/>
  <headerFooter alignWithMargins="0">
    <oddFooter>&amp;LProgramul Operational Regional - Axa prioritara 4, DMI 4.3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64"/>
  <sheetViews>
    <sheetView view="pageBreakPreview" zoomScale="85" zoomScaleSheetLayoutView="85" zoomScalePageLayoutView="0" workbookViewId="0" topLeftCell="B1">
      <selection activeCell="F7" sqref="F7"/>
    </sheetView>
  </sheetViews>
  <sheetFormatPr defaultColWidth="9.140625" defaultRowHeight="15"/>
  <cols>
    <col min="1" max="1" width="6.140625" style="29" customWidth="1"/>
    <col min="2" max="2" width="79.57421875" style="18" customWidth="1"/>
    <col min="3" max="6" width="14.7109375" style="18" customWidth="1"/>
    <col min="7" max="16384" width="9.140625" style="17" customWidth="1"/>
  </cols>
  <sheetData>
    <row r="1" spans="1:6" ht="36" customHeight="1">
      <c r="A1" s="99" t="s">
        <v>151</v>
      </c>
      <c r="B1" s="100"/>
      <c r="C1" s="100"/>
      <c r="D1" s="100"/>
      <c r="E1" s="100"/>
      <c r="F1" s="100"/>
    </row>
    <row r="2" spans="1:6" ht="15">
      <c r="A2" s="117"/>
      <c r="B2" s="117"/>
      <c r="C2" s="117"/>
      <c r="D2" s="117" t="s">
        <v>153</v>
      </c>
      <c r="E2" s="101"/>
      <c r="F2" s="101"/>
    </row>
    <row r="3" spans="1:6" ht="15">
      <c r="A3" s="141"/>
      <c r="B3" s="141"/>
      <c r="C3" s="141"/>
      <c r="D3" s="34" t="s">
        <v>96</v>
      </c>
      <c r="E3" s="34" t="s">
        <v>97</v>
      </c>
      <c r="F3" s="34" t="s">
        <v>106</v>
      </c>
    </row>
    <row r="4" spans="1:6" ht="15.75" customHeight="1">
      <c r="A4" s="135" t="s">
        <v>54</v>
      </c>
      <c r="B4" s="102"/>
      <c r="C4" s="102"/>
      <c r="D4" s="102"/>
      <c r="E4" s="102"/>
      <c r="F4" s="102"/>
    </row>
    <row r="5" spans="1:6" ht="15">
      <c r="A5" s="36">
        <v>1</v>
      </c>
      <c r="B5" s="26" t="s">
        <v>87</v>
      </c>
      <c r="C5" s="93"/>
      <c r="D5" s="37"/>
      <c r="E5" s="37"/>
      <c r="F5" s="37"/>
    </row>
    <row r="6" spans="1:6" ht="15">
      <c r="A6" s="38">
        <v>2</v>
      </c>
      <c r="B6" s="26" t="s">
        <v>123</v>
      </c>
      <c r="C6" s="93"/>
      <c r="D6" s="37"/>
      <c r="E6" s="37"/>
      <c r="F6" s="37"/>
    </row>
    <row r="7" spans="1:6" ht="15">
      <c r="A7" s="72">
        <v>3</v>
      </c>
      <c r="B7" s="73" t="s">
        <v>86</v>
      </c>
      <c r="C7" s="93"/>
      <c r="D7" s="65">
        <f>D8+D9</f>
        <v>0</v>
      </c>
      <c r="E7" s="65">
        <f>E8+E9</f>
        <v>0</v>
      </c>
      <c r="F7" s="65">
        <f>F8+F9</f>
        <v>0</v>
      </c>
    </row>
    <row r="8" spans="1:6" ht="15">
      <c r="A8" s="39">
        <v>3.1</v>
      </c>
      <c r="B8" s="40" t="s">
        <v>94</v>
      </c>
      <c r="C8" s="93"/>
      <c r="D8" s="37"/>
      <c r="E8" s="37"/>
      <c r="F8" s="37"/>
    </row>
    <row r="9" spans="1:6" ht="15">
      <c r="A9" s="39">
        <v>3.2</v>
      </c>
      <c r="B9" s="40" t="s">
        <v>85</v>
      </c>
      <c r="C9" s="93"/>
      <c r="D9" s="37"/>
      <c r="E9" s="37"/>
      <c r="F9" s="37"/>
    </row>
    <row r="10" spans="1:6" ht="15">
      <c r="A10" s="38">
        <v>4</v>
      </c>
      <c r="B10" s="26" t="s">
        <v>144</v>
      </c>
      <c r="C10" s="93"/>
      <c r="D10" s="37"/>
      <c r="E10" s="37"/>
      <c r="F10" s="37"/>
    </row>
    <row r="11" spans="1:6" ht="15" customHeight="1">
      <c r="A11" s="136" t="s">
        <v>55</v>
      </c>
      <c r="B11" s="136"/>
      <c r="C11" s="93"/>
      <c r="D11" s="65">
        <f>D7+D6+D5+D10</f>
        <v>0</v>
      </c>
      <c r="E11" s="65">
        <f>E7+E6+E5+E10</f>
        <v>0</v>
      </c>
      <c r="F11" s="65">
        <f>F7+F6+F5+F10</f>
        <v>0</v>
      </c>
    </row>
    <row r="12" spans="1:6" ht="30">
      <c r="A12" s="38">
        <v>5</v>
      </c>
      <c r="B12" s="26" t="s">
        <v>207</v>
      </c>
      <c r="C12" s="93"/>
      <c r="D12" s="37"/>
      <c r="E12" s="37"/>
      <c r="F12" s="37"/>
    </row>
    <row r="13" spans="1:6" ht="30">
      <c r="A13" s="38">
        <v>6</v>
      </c>
      <c r="B13" s="26" t="s">
        <v>190</v>
      </c>
      <c r="C13" s="93"/>
      <c r="D13" s="37"/>
      <c r="E13" s="37"/>
      <c r="F13" s="37"/>
    </row>
    <row r="14" spans="1:6" ht="30">
      <c r="A14" s="38">
        <v>7</v>
      </c>
      <c r="B14" s="26" t="s">
        <v>208</v>
      </c>
      <c r="C14" s="93"/>
      <c r="D14" s="37"/>
      <c r="E14" s="37"/>
      <c r="F14" s="37"/>
    </row>
    <row r="15" spans="1:6" ht="15" customHeight="1">
      <c r="A15" s="136" t="s">
        <v>56</v>
      </c>
      <c r="B15" s="136"/>
      <c r="C15" s="93"/>
      <c r="D15" s="65">
        <f>D14+D13+D12</f>
        <v>0</v>
      </c>
      <c r="E15" s="65">
        <f>E14+E13+E12</f>
        <v>0</v>
      </c>
      <c r="F15" s="65">
        <f>F14+F13+F12</f>
        <v>0</v>
      </c>
    </row>
    <row r="16" spans="1:6" ht="15">
      <c r="A16" s="72">
        <v>8</v>
      </c>
      <c r="B16" s="73" t="s">
        <v>81</v>
      </c>
      <c r="C16" s="93"/>
      <c r="D16" s="65">
        <f>D17+D18</f>
        <v>0</v>
      </c>
      <c r="E16" s="65">
        <f>E17+E18</f>
        <v>0</v>
      </c>
      <c r="F16" s="65">
        <f>F17+F18</f>
        <v>0</v>
      </c>
    </row>
    <row r="17" spans="1:6" ht="15">
      <c r="A17" s="39">
        <v>8.1</v>
      </c>
      <c r="B17" s="40" t="s">
        <v>141</v>
      </c>
      <c r="C17" s="93"/>
      <c r="D17" s="37"/>
      <c r="E17" s="37"/>
      <c r="F17" s="37"/>
    </row>
    <row r="18" spans="1:6" ht="16.5" customHeight="1">
      <c r="A18" s="39">
        <v>8.2</v>
      </c>
      <c r="B18" s="40" t="s">
        <v>145</v>
      </c>
      <c r="C18" s="93"/>
      <c r="D18" s="37"/>
      <c r="E18" s="37"/>
      <c r="F18" s="37"/>
    </row>
    <row r="19" spans="1:6" ht="15">
      <c r="A19" s="38">
        <v>9</v>
      </c>
      <c r="B19" s="73" t="s">
        <v>80</v>
      </c>
      <c r="C19" s="93"/>
      <c r="D19" s="65">
        <f>D20+D21</f>
        <v>0</v>
      </c>
      <c r="E19" s="65">
        <f>E20+E21</f>
        <v>0</v>
      </c>
      <c r="F19" s="65">
        <f>F20+F21</f>
        <v>0</v>
      </c>
    </row>
    <row r="20" spans="1:6" ht="15">
      <c r="A20" s="39">
        <v>9.1</v>
      </c>
      <c r="B20" s="40" t="s">
        <v>142</v>
      </c>
      <c r="C20" s="93"/>
      <c r="D20" s="37"/>
      <c r="E20" s="37"/>
      <c r="F20" s="37"/>
    </row>
    <row r="21" spans="1:6" ht="15">
      <c r="A21" s="39">
        <v>9.2</v>
      </c>
      <c r="B21" s="40" t="s">
        <v>146</v>
      </c>
      <c r="C21" s="93"/>
      <c r="D21" s="37"/>
      <c r="E21" s="37"/>
      <c r="F21" s="37"/>
    </row>
    <row r="22" spans="1:6" ht="15">
      <c r="A22" s="136" t="s">
        <v>57</v>
      </c>
      <c r="B22" s="136"/>
      <c r="C22" s="93"/>
      <c r="D22" s="65">
        <f>D19+D16</f>
        <v>0</v>
      </c>
      <c r="E22" s="65">
        <f>E19+E16</f>
        <v>0</v>
      </c>
      <c r="F22" s="65">
        <f>F19+F16</f>
        <v>0</v>
      </c>
    </row>
    <row r="23" spans="1:6" ht="15">
      <c r="A23" s="136" t="s">
        <v>58</v>
      </c>
      <c r="B23" s="136"/>
      <c r="C23" s="93"/>
      <c r="D23" s="65">
        <f>D11-D15-D22</f>
        <v>0</v>
      </c>
      <c r="E23" s="65">
        <f>E11-E15-E22</f>
        <v>0</v>
      </c>
      <c r="F23" s="65">
        <f>F11-F15-F22</f>
        <v>0</v>
      </c>
    </row>
    <row r="24" spans="1:6" ht="15">
      <c r="A24" s="135" t="s">
        <v>59</v>
      </c>
      <c r="B24" s="135"/>
      <c r="C24" s="135"/>
      <c r="D24" s="135"/>
      <c r="E24" s="135"/>
      <c r="F24" s="135"/>
    </row>
    <row r="25" spans="1:6" ht="15">
      <c r="A25" s="38">
        <v>10</v>
      </c>
      <c r="B25" s="21" t="s">
        <v>124</v>
      </c>
      <c r="C25" s="132"/>
      <c r="D25" s="91"/>
      <c r="E25" s="91"/>
      <c r="F25" s="91"/>
    </row>
    <row r="26" spans="1:6" ht="15">
      <c r="A26" s="38">
        <v>11</v>
      </c>
      <c r="B26" s="21" t="s">
        <v>60</v>
      </c>
      <c r="C26" s="132"/>
      <c r="D26" s="37"/>
      <c r="E26" s="37"/>
      <c r="F26" s="37"/>
    </row>
    <row r="27" spans="1:6" ht="15">
      <c r="A27" s="38">
        <v>12</v>
      </c>
      <c r="B27" s="21" t="s">
        <v>61</v>
      </c>
      <c r="C27" s="132"/>
      <c r="D27" s="37"/>
      <c r="E27" s="37"/>
      <c r="F27" s="37"/>
    </row>
    <row r="28" spans="1:6" ht="15" customHeight="1">
      <c r="A28" s="131" t="s">
        <v>62</v>
      </c>
      <c r="B28" s="131"/>
      <c r="C28" s="132"/>
      <c r="D28" s="65">
        <f>D27+D26+D25</f>
        <v>0</v>
      </c>
      <c r="E28" s="65">
        <f>E27+E26+E25</f>
        <v>0</v>
      </c>
      <c r="F28" s="65">
        <f>F27+F26+F25</f>
        <v>0</v>
      </c>
    </row>
    <row r="29" spans="1:6" ht="15">
      <c r="A29" s="38">
        <v>13</v>
      </c>
      <c r="B29" s="21" t="s">
        <v>63</v>
      </c>
      <c r="C29" s="132"/>
      <c r="D29" s="37"/>
      <c r="E29" s="37"/>
      <c r="F29" s="37"/>
    </row>
    <row r="30" spans="1:6" ht="15">
      <c r="A30" s="38">
        <v>14</v>
      </c>
      <c r="B30" s="21" t="s">
        <v>64</v>
      </c>
      <c r="C30" s="132"/>
      <c r="D30" s="37"/>
      <c r="E30" s="37"/>
      <c r="F30" s="37"/>
    </row>
    <row r="31" spans="1:6" ht="15">
      <c r="A31" s="38">
        <v>15</v>
      </c>
      <c r="B31" s="21" t="s">
        <v>65</v>
      </c>
      <c r="C31" s="132"/>
      <c r="D31" s="37"/>
      <c r="E31" s="37"/>
      <c r="F31" s="37"/>
    </row>
    <row r="32" spans="1:6" ht="15">
      <c r="A32" s="38">
        <v>16</v>
      </c>
      <c r="B32" s="21" t="s">
        <v>66</v>
      </c>
      <c r="C32" s="132"/>
      <c r="D32" s="37"/>
      <c r="E32" s="37"/>
      <c r="F32" s="37"/>
    </row>
    <row r="33" spans="1:6" ht="15">
      <c r="A33" s="38">
        <v>17</v>
      </c>
      <c r="B33" s="21" t="s">
        <v>67</v>
      </c>
      <c r="C33" s="132"/>
      <c r="D33" s="37"/>
      <c r="E33" s="37"/>
      <c r="F33" s="37"/>
    </row>
    <row r="34" spans="1:6" ht="15">
      <c r="A34" s="38">
        <v>18</v>
      </c>
      <c r="B34" s="21" t="s">
        <v>68</v>
      </c>
      <c r="C34" s="132"/>
      <c r="D34" s="37"/>
      <c r="E34" s="37"/>
      <c r="F34" s="37"/>
    </row>
    <row r="35" spans="1:6" ht="15">
      <c r="A35" s="38">
        <v>19</v>
      </c>
      <c r="B35" s="21" t="s">
        <v>69</v>
      </c>
      <c r="C35" s="132"/>
      <c r="D35" s="37"/>
      <c r="E35" s="37"/>
      <c r="F35" s="37"/>
    </row>
    <row r="36" spans="1:6" ht="15">
      <c r="A36" s="38">
        <v>20</v>
      </c>
      <c r="B36" s="21" t="s">
        <v>70</v>
      </c>
      <c r="C36" s="132"/>
      <c r="D36" s="37"/>
      <c r="E36" s="37"/>
      <c r="F36" s="37"/>
    </row>
    <row r="37" spans="1:6" ht="15">
      <c r="A37" s="38">
        <v>21</v>
      </c>
      <c r="B37" s="21" t="s">
        <v>71</v>
      </c>
      <c r="C37" s="132"/>
      <c r="D37" s="37"/>
      <c r="E37" s="37"/>
      <c r="F37" s="37"/>
    </row>
    <row r="38" spans="1:6" ht="15">
      <c r="A38" s="131" t="s">
        <v>72</v>
      </c>
      <c r="B38" s="131"/>
      <c r="C38" s="132"/>
      <c r="D38" s="65">
        <f>SUM(D29:D37)</f>
        <v>0</v>
      </c>
      <c r="E38" s="65">
        <f>SUM(E29:E37)</f>
        <v>0</v>
      </c>
      <c r="F38" s="65">
        <f>SUM(F29:F37)</f>
        <v>0</v>
      </c>
    </row>
    <row r="39" spans="1:6" ht="15">
      <c r="A39" s="131" t="s">
        <v>93</v>
      </c>
      <c r="B39" s="131"/>
      <c r="C39" s="132"/>
      <c r="D39" s="65">
        <f>D28-D38</f>
        <v>0</v>
      </c>
      <c r="E39" s="65">
        <f>E28-E38</f>
        <v>0</v>
      </c>
      <c r="F39" s="65">
        <f>F28-F38</f>
        <v>0</v>
      </c>
    </row>
    <row r="40" spans="1:6" ht="15">
      <c r="A40" s="38">
        <v>22</v>
      </c>
      <c r="B40" s="21" t="s">
        <v>82</v>
      </c>
      <c r="C40" s="132"/>
      <c r="D40" s="37"/>
      <c r="E40" s="37"/>
      <c r="F40" s="37"/>
    </row>
    <row r="41" spans="1:6" ht="15">
      <c r="A41" s="38">
        <v>23</v>
      </c>
      <c r="B41" s="21" t="s">
        <v>83</v>
      </c>
      <c r="C41" s="132"/>
      <c r="D41" s="37"/>
      <c r="E41" s="37"/>
      <c r="F41" s="37"/>
    </row>
    <row r="42" spans="1:6" ht="15">
      <c r="A42" s="38">
        <v>24</v>
      </c>
      <c r="B42" s="21" t="s">
        <v>53</v>
      </c>
      <c r="C42" s="132"/>
      <c r="D42" s="37"/>
      <c r="E42" s="37"/>
      <c r="F42" s="37"/>
    </row>
    <row r="43" spans="1:6" ht="15" customHeight="1">
      <c r="A43" s="131" t="s">
        <v>75</v>
      </c>
      <c r="B43" s="131"/>
      <c r="C43" s="132"/>
      <c r="D43" s="65">
        <f>D40-D41+D42</f>
        <v>0</v>
      </c>
      <c r="E43" s="65">
        <f>E40-E41+E42</f>
        <v>0</v>
      </c>
      <c r="F43" s="65">
        <f>F40-F41+F42</f>
        <v>0</v>
      </c>
    </row>
    <row r="44" spans="1:6" ht="15">
      <c r="A44" s="38">
        <v>25</v>
      </c>
      <c r="B44" s="21" t="s">
        <v>73</v>
      </c>
      <c r="C44" s="132"/>
      <c r="D44" s="37"/>
      <c r="E44" s="37"/>
      <c r="F44" s="37"/>
    </row>
    <row r="45" spans="1:6" ht="15">
      <c r="A45" s="38">
        <v>26</v>
      </c>
      <c r="B45" s="21" t="s">
        <v>74</v>
      </c>
      <c r="C45" s="132"/>
      <c r="D45" s="37"/>
      <c r="E45" s="37"/>
      <c r="F45" s="37"/>
    </row>
    <row r="46" spans="1:6" ht="15">
      <c r="A46" s="38">
        <v>27</v>
      </c>
      <c r="B46" s="21" t="s">
        <v>204</v>
      </c>
      <c r="C46" s="132"/>
      <c r="D46" s="37"/>
      <c r="E46" s="37"/>
      <c r="F46" s="37"/>
    </row>
    <row r="47" spans="1:6" ht="15">
      <c r="A47" s="132" t="s">
        <v>76</v>
      </c>
      <c r="B47" s="132"/>
      <c r="C47" s="132"/>
      <c r="D47" s="65">
        <f>D43+D44+D45+D46</f>
        <v>0</v>
      </c>
      <c r="E47" s="65">
        <f>E43+E44+E45+E46</f>
        <v>0</v>
      </c>
      <c r="F47" s="65">
        <f>F43+F44+F45+F46</f>
        <v>0</v>
      </c>
    </row>
    <row r="48" spans="1:6" ht="15">
      <c r="A48" s="132" t="s">
        <v>77</v>
      </c>
      <c r="B48" s="132"/>
      <c r="C48" s="132"/>
      <c r="D48" s="65">
        <f>D39-D47</f>
        <v>0</v>
      </c>
      <c r="E48" s="65">
        <f>E39-E47</f>
        <v>0</v>
      </c>
      <c r="F48" s="65">
        <f>F39-F47</f>
        <v>0</v>
      </c>
    </row>
    <row r="49" spans="1:6" ht="15">
      <c r="A49" s="109" t="s">
        <v>78</v>
      </c>
      <c r="B49" s="109"/>
      <c r="C49" s="109"/>
      <c r="D49" s="109"/>
      <c r="E49" s="109"/>
      <c r="F49" s="109"/>
    </row>
    <row r="50" spans="1:6" ht="15">
      <c r="A50" s="131" t="s">
        <v>92</v>
      </c>
      <c r="B50" s="131"/>
      <c r="C50" s="65"/>
      <c r="D50" s="65">
        <f>D48+D23</f>
        <v>0</v>
      </c>
      <c r="E50" s="65">
        <f>E48+E23</f>
        <v>0</v>
      </c>
      <c r="F50" s="65">
        <f>F48+F23</f>
        <v>0</v>
      </c>
    </row>
    <row r="51" spans="1:6" ht="15">
      <c r="A51" s="131" t="s">
        <v>129</v>
      </c>
      <c r="B51" s="131"/>
      <c r="C51" s="65">
        <f>IF('C-FN-FaraGrant'!C3&lt;=12,'C-FN-Implem-An1'!P53,'C-FN-Implem-An2'!P53)</f>
        <v>0</v>
      </c>
      <c r="D51" s="65">
        <f>C51</f>
        <v>0</v>
      </c>
      <c r="E51" s="65">
        <f>D52</f>
        <v>0</v>
      </c>
      <c r="F51" s="65">
        <f>E52</f>
        <v>0</v>
      </c>
    </row>
    <row r="52" spans="1:6" ht="15">
      <c r="A52" s="131" t="s">
        <v>91</v>
      </c>
      <c r="B52" s="131"/>
      <c r="C52" s="65"/>
      <c r="D52" s="65">
        <f>D50+D51</f>
        <v>0</v>
      </c>
      <c r="E52" s="65">
        <f>E50+E51</f>
        <v>0</v>
      </c>
      <c r="F52" s="65">
        <f>F50+F51</f>
        <v>0</v>
      </c>
    </row>
    <row r="53" spans="1:6" ht="15">
      <c r="A53" s="138"/>
      <c r="B53" s="138"/>
      <c r="C53" s="138"/>
      <c r="D53" s="138"/>
      <c r="E53" s="138"/>
      <c r="F53" s="138"/>
    </row>
    <row r="64" ht="15">
      <c r="M64" s="76"/>
    </row>
  </sheetData>
  <sheetProtection password="E74E" sheet="1" objects="1" scenarios="1" formatCells="0" formatColumns="0" formatRows="0" insertColumns="0" insertRows="0" insertHyperlinks="0" deleteColumns="0" deleteRows="0" sort="0" autoFilter="0" pivotTables="0"/>
  <mergeCells count="22">
    <mergeCell ref="C5:C23"/>
    <mergeCell ref="A15:B15"/>
    <mergeCell ref="A50:B50"/>
    <mergeCell ref="A48:B48"/>
    <mergeCell ref="A1:F1"/>
    <mergeCell ref="A2:C3"/>
    <mergeCell ref="A43:B43"/>
    <mergeCell ref="A47:B47"/>
    <mergeCell ref="A22:B22"/>
    <mergeCell ref="A23:B23"/>
    <mergeCell ref="D2:F2"/>
    <mergeCell ref="A4:F4"/>
    <mergeCell ref="A24:F24"/>
    <mergeCell ref="A11:B11"/>
    <mergeCell ref="A53:F53"/>
    <mergeCell ref="C25:C48"/>
    <mergeCell ref="A28:B28"/>
    <mergeCell ref="A38:B38"/>
    <mergeCell ref="A39:B39"/>
    <mergeCell ref="A49:F49"/>
    <mergeCell ref="A51:B51"/>
    <mergeCell ref="A52:B52"/>
  </mergeCells>
  <dataValidations count="1">
    <dataValidation errorStyle="information" allowBlank="1" showInputMessage="1" showErrorMessage="1" sqref="E65486:F65497 E65473:F65484 E65499:F65508 E8:F10 D38:F38 D50:F50 E32:F32 E12:F14 D42:F48 E5:F6"/>
  </dataValidations>
  <printOptions/>
  <pageMargins left="0.23" right="0.23" top="0.4" bottom="0.23" header="0.3" footer="0.3"/>
  <pageSetup horizontalDpi="1200" verticalDpi="1200" orientation="landscape" paperSize="9" scale="66" r:id="rId3"/>
  <headerFooter alignWithMargins="0">
    <oddFooter>&amp;LProgramul Operational Regional - Axa prioritara 4, DMI 4.3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56"/>
  <sheetViews>
    <sheetView view="pageBreakPreview" zoomScale="85" zoomScaleSheetLayoutView="85" zoomScalePageLayoutView="0" workbookViewId="0" topLeftCell="C22">
      <selection activeCell="A17" sqref="A17:H17"/>
    </sheetView>
  </sheetViews>
  <sheetFormatPr defaultColWidth="9.140625" defaultRowHeight="15"/>
  <cols>
    <col min="1" max="1" width="7.421875" style="29" bestFit="1" customWidth="1"/>
    <col min="2" max="2" width="79.57421875" style="18" customWidth="1"/>
    <col min="3" max="8" width="14.7109375" style="18" customWidth="1"/>
    <col min="9" max="16384" width="9.140625" style="17" customWidth="1"/>
  </cols>
  <sheetData>
    <row r="1" spans="1:9" ht="33.75" customHeight="1">
      <c r="A1" s="99" t="s">
        <v>152</v>
      </c>
      <c r="B1" s="100"/>
      <c r="C1" s="100"/>
      <c r="D1" s="100"/>
      <c r="E1" s="100"/>
      <c r="F1" s="100"/>
      <c r="G1" s="100"/>
      <c r="H1" s="100"/>
      <c r="I1" s="153"/>
    </row>
    <row r="2" spans="1:9" ht="18.75" thickBot="1">
      <c r="A2" s="43"/>
      <c r="B2" s="6"/>
      <c r="C2" s="6"/>
      <c r="D2" s="6"/>
      <c r="E2" s="6"/>
      <c r="F2" s="6"/>
      <c r="G2" s="6"/>
      <c r="H2" s="6"/>
      <c r="I2" s="153"/>
    </row>
    <row r="3" spans="1:9" ht="21.75" customHeight="1" thickBot="1">
      <c r="A3" s="157" t="s">
        <v>154</v>
      </c>
      <c r="B3" s="158"/>
      <c r="C3" s="48"/>
      <c r="D3" s="31"/>
      <c r="E3" s="31"/>
      <c r="F3" s="7"/>
      <c r="G3" s="7"/>
      <c r="H3" s="7"/>
      <c r="I3" s="153"/>
    </row>
    <row r="4" spans="1:9" ht="15">
      <c r="A4" s="47"/>
      <c r="B4" s="46"/>
      <c r="C4" s="44"/>
      <c r="D4" s="31"/>
      <c r="E4" s="31"/>
      <c r="F4" s="7"/>
      <c r="G4" s="7"/>
      <c r="H4" s="7"/>
      <c r="I4" s="153"/>
    </row>
    <row r="5" spans="1:9" ht="15">
      <c r="A5" s="117"/>
      <c r="B5" s="117"/>
      <c r="C5" s="117"/>
      <c r="D5" s="117" t="s">
        <v>107</v>
      </c>
      <c r="E5" s="117"/>
      <c r="F5" s="117" t="s">
        <v>102</v>
      </c>
      <c r="G5" s="101"/>
      <c r="H5" s="101"/>
      <c r="I5" s="153"/>
    </row>
    <row r="6" spans="1:9" ht="15">
      <c r="A6" s="152"/>
      <c r="B6" s="152"/>
      <c r="C6" s="152"/>
      <c r="D6" s="34" t="s">
        <v>96</v>
      </c>
      <c r="E6" s="34" t="s">
        <v>97</v>
      </c>
      <c r="F6" s="34" t="s">
        <v>96</v>
      </c>
      <c r="G6" s="34" t="s">
        <v>97</v>
      </c>
      <c r="H6" s="34" t="s">
        <v>106</v>
      </c>
      <c r="I6" s="153"/>
    </row>
    <row r="7" spans="1:9" ht="15">
      <c r="A7" s="154" t="s">
        <v>194</v>
      </c>
      <c r="B7" s="155"/>
      <c r="C7" s="155"/>
      <c r="D7" s="155"/>
      <c r="E7" s="155"/>
      <c r="F7" s="155"/>
      <c r="G7" s="155"/>
      <c r="H7" s="156"/>
      <c r="I7" s="153"/>
    </row>
    <row r="8" spans="1:9" ht="15" customHeight="1">
      <c r="A8" s="38">
        <v>1</v>
      </c>
      <c r="B8" s="26" t="s">
        <v>188</v>
      </c>
      <c r="C8" s="149"/>
      <c r="D8" s="62">
        <f>'C-FN-Implem-An1'!P13</f>
        <v>0</v>
      </c>
      <c r="E8" s="62">
        <f>'C-FN-Implem-An2'!P13</f>
        <v>0</v>
      </c>
      <c r="F8" s="62">
        <f>'C-FN-Operare'!D12</f>
        <v>0</v>
      </c>
      <c r="G8" s="62">
        <f>'C-FN-Operare'!E12</f>
        <v>0</v>
      </c>
      <c r="H8" s="62">
        <f>'C-FN-Operare'!F12</f>
        <v>0</v>
      </c>
      <c r="I8" s="153"/>
    </row>
    <row r="9" spans="1:9" ht="15">
      <c r="A9" s="38">
        <v>2</v>
      </c>
      <c r="B9" s="26" t="s">
        <v>189</v>
      </c>
      <c r="C9" s="150"/>
      <c r="D9" s="62">
        <f>'C-FN-Implem-An1'!P14</f>
        <v>0</v>
      </c>
      <c r="E9" s="62">
        <f>'C-FN-Implem-An2'!P14</f>
        <v>0</v>
      </c>
      <c r="F9" s="62">
        <f>'C-FN-Operare'!D13</f>
        <v>0</v>
      </c>
      <c r="G9" s="62">
        <f>'C-FN-Operare'!E13</f>
        <v>0</v>
      </c>
      <c r="H9" s="62">
        <f>'C-FN-Operare'!F13</f>
        <v>0</v>
      </c>
      <c r="I9" s="153"/>
    </row>
    <row r="10" spans="1:9" ht="15">
      <c r="A10" s="38">
        <v>3</v>
      </c>
      <c r="B10" s="26" t="s">
        <v>84</v>
      </c>
      <c r="C10" s="150"/>
      <c r="D10" s="62">
        <f>'C-FN-Implem-An1'!P15</f>
        <v>0</v>
      </c>
      <c r="E10" s="62">
        <f>'C-FN-Implem-An2'!P15</f>
        <v>0</v>
      </c>
      <c r="F10" s="62">
        <f>'C-FN-Operare'!D14</f>
        <v>0</v>
      </c>
      <c r="G10" s="62">
        <f>'C-FN-Operare'!E14</f>
        <v>0</v>
      </c>
      <c r="H10" s="62">
        <f>'C-FN-Operare'!F14</f>
        <v>0</v>
      </c>
      <c r="I10" s="153"/>
    </row>
    <row r="11" spans="1:9" ht="15">
      <c r="A11" s="103" t="s">
        <v>195</v>
      </c>
      <c r="B11" s="142"/>
      <c r="C11" s="150"/>
      <c r="D11" s="89">
        <f>SUM(D8:D10)</f>
        <v>0</v>
      </c>
      <c r="E11" s="89">
        <f>SUM(E8:E10)</f>
        <v>0</v>
      </c>
      <c r="F11" s="89">
        <f>SUM(F8:F10)</f>
        <v>0</v>
      </c>
      <c r="G11" s="89">
        <f>SUM(G8:G10)</f>
        <v>0</v>
      </c>
      <c r="H11" s="89">
        <f>SUM(H8:H10)</f>
        <v>0</v>
      </c>
      <c r="I11" s="153"/>
    </row>
    <row r="12" spans="1:9" ht="15">
      <c r="A12" s="85">
        <v>4</v>
      </c>
      <c r="B12" s="92" t="s">
        <v>200</v>
      </c>
      <c r="C12" s="151"/>
      <c r="D12" s="90"/>
      <c r="E12" s="90"/>
      <c r="F12" s="90"/>
      <c r="G12" s="90"/>
      <c r="H12" s="110"/>
      <c r="I12" s="153"/>
    </row>
    <row r="13" spans="1:9" ht="15" customHeight="1">
      <c r="A13" s="144" t="s">
        <v>205</v>
      </c>
      <c r="B13" s="145"/>
      <c r="C13" s="145"/>
      <c r="D13" s="145"/>
      <c r="E13" s="145"/>
      <c r="F13" s="145"/>
      <c r="G13" s="145"/>
      <c r="H13" s="146"/>
      <c r="I13" s="153"/>
    </row>
    <row r="14" spans="1:9" ht="30">
      <c r="A14" s="85">
        <v>5</v>
      </c>
      <c r="B14" s="88" t="s">
        <v>201</v>
      </c>
      <c r="C14" s="147"/>
      <c r="D14" s="65">
        <f>'C-FN-Implem-An1'!P19</f>
        <v>0</v>
      </c>
      <c r="E14" s="65">
        <f>'C-FN-Implem-An2'!P19</f>
        <v>0</v>
      </c>
      <c r="F14" s="65">
        <f>'C-FN-Operare'!D18</f>
        <v>0</v>
      </c>
      <c r="G14" s="65">
        <f>'C-FN-Operare'!E18</f>
        <v>0</v>
      </c>
      <c r="H14" s="65">
        <f>'C-FN-Operare'!F18</f>
        <v>0</v>
      </c>
      <c r="I14" s="153"/>
    </row>
    <row r="15" spans="1:9" ht="18" customHeight="1">
      <c r="A15" s="85">
        <v>6</v>
      </c>
      <c r="B15" s="88" t="s">
        <v>202</v>
      </c>
      <c r="C15" s="148"/>
      <c r="D15" s="65">
        <f>'C-FN-Implem-An1'!P22</f>
        <v>0</v>
      </c>
      <c r="E15" s="65">
        <f>'C-FN-Implem-An2'!P22</f>
        <v>0</v>
      </c>
      <c r="F15" s="65">
        <f>'C-FN-Operare'!D21</f>
        <v>0</v>
      </c>
      <c r="G15" s="65">
        <f>'C-FN-Operare'!E21</f>
        <v>0</v>
      </c>
      <c r="H15" s="65">
        <f>'C-FN-Operare'!F21</f>
        <v>0</v>
      </c>
      <c r="I15" s="153"/>
    </row>
    <row r="16" spans="1:9" ht="15">
      <c r="A16" s="103" t="s">
        <v>203</v>
      </c>
      <c r="B16" s="142"/>
      <c r="C16" s="148"/>
      <c r="D16" s="65">
        <f>SUM(D14:D15)</f>
        <v>0</v>
      </c>
      <c r="E16" s="65">
        <f>SUM(E14:E15)</f>
        <v>0</v>
      </c>
      <c r="F16" s="65">
        <f>SUM(F14:F15)</f>
        <v>0</v>
      </c>
      <c r="G16" s="65">
        <f>SUM(G14:G15)</f>
        <v>0</v>
      </c>
      <c r="H16" s="65">
        <f>SUM(H14:H15)</f>
        <v>0</v>
      </c>
      <c r="I16" s="153"/>
    </row>
    <row r="17" spans="1:9" ht="15">
      <c r="A17" s="135" t="s">
        <v>59</v>
      </c>
      <c r="B17" s="135"/>
      <c r="C17" s="135"/>
      <c r="D17" s="143"/>
      <c r="E17" s="143"/>
      <c r="F17" s="143"/>
      <c r="G17" s="143"/>
      <c r="H17" s="135"/>
      <c r="I17" s="153"/>
    </row>
    <row r="18" spans="1:9" ht="15">
      <c r="A18" s="38">
        <v>7</v>
      </c>
      <c r="B18" s="21" t="s">
        <v>124</v>
      </c>
      <c r="C18" s="132"/>
      <c r="D18" s="62">
        <f>'C-FN-Implem-An1'!P26</f>
        <v>0</v>
      </c>
      <c r="E18" s="62">
        <f>'C-FN-Implem-An2'!P26</f>
        <v>0</v>
      </c>
      <c r="F18" s="62">
        <f>'C-FN-Operare'!D25</f>
        <v>0</v>
      </c>
      <c r="G18" s="62">
        <f>'C-FN-Operare'!E25</f>
        <v>0</v>
      </c>
      <c r="H18" s="62">
        <f>'C-FN-Operare'!F25</f>
        <v>0</v>
      </c>
      <c r="I18" s="153"/>
    </row>
    <row r="19" spans="1:9" ht="15">
      <c r="A19" s="38">
        <v>8</v>
      </c>
      <c r="B19" s="21" t="s">
        <v>60</v>
      </c>
      <c r="C19" s="132"/>
      <c r="D19" s="62">
        <f>'C-FN-Implem-An1'!P27</f>
        <v>0</v>
      </c>
      <c r="E19" s="62">
        <f>'C-FN-Implem-An2'!P27</f>
        <v>0</v>
      </c>
      <c r="F19" s="62">
        <f>'C-FN-Operare'!D26</f>
        <v>0</v>
      </c>
      <c r="G19" s="62">
        <f>'C-FN-Operare'!E26</f>
        <v>0</v>
      </c>
      <c r="H19" s="62">
        <f>'C-FN-Operare'!F26</f>
        <v>0</v>
      </c>
      <c r="I19" s="153"/>
    </row>
    <row r="20" spans="1:9" ht="15">
      <c r="A20" s="38">
        <v>9</v>
      </c>
      <c r="B20" s="21" t="s">
        <v>61</v>
      </c>
      <c r="C20" s="132"/>
      <c r="D20" s="62">
        <f>'C-FN-Implem-An1'!P28</f>
        <v>0</v>
      </c>
      <c r="E20" s="62">
        <f>'C-FN-Implem-An2'!P28</f>
        <v>0</v>
      </c>
      <c r="F20" s="62">
        <f>'C-FN-Operare'!D27</f>
        <v>0</v>
      </c>
      <c r="G20" s="62">
        <f>'C-FN-Operare'!E27</f>
        <v>0</v>
      </c>
      <c r="H20" s="62">
        <f>'C-FN-Operare'!F27</f>
        <v>0</v>
      </c>
      <c r="I20" s="153"/>
    </row>
    <row r="21" spans="1:9" ht="15" customHeight="1">
      <c r="A21" s="131" t="s">
        <v>62</v>
      </c>
      <c r="B21" s="131"/>
      <c r="C21" s="132"/>
      <c r="D21" s="65">
        <f>D20+D19+D18</f>
        <v>0</v>
      </c>
      <c r="E21" s="65">
        <f>E20+E19+E18</f>
        <v>0</v>
      </c>
      <c r="F21" s="65">
        <f>F20+F19+F18</f>
        <v>0</v>
      </c>
      <c r="G21" s="65">
        <f>G20+G19+G18</f>
        <v>0</v>
      </c>
      <c r="H21" s="65">
        <f>H20+H19+H18</f>
        <v>0</v>
      </c>
      <c r="I21" s="153"/>
    </row>
    <row r="22" spans="1:9" ht="15">
      <c r="A22" s="86">
        <v>10</v>
      </c>
      <c r="B22" s="21" t="s">
        <v>63</v>
      </c>
      <c r="C22" s="132"/>
      <c r="D22" s="62">
        <f>'C-FN-Implem-An1'!P30</f>
        <v>0</v>
      </c>
      <c r="E22" s="62">
        <f>'C-FN-Implem-An2'!P30</f>
        <v>0</v>
      </c>
      <c r="F22" s="62">
        <f>'C-FN-Operare'!D29</f>
        <v>0</v>
      </c>
      <c r="G22" s="62">
        <f>'C-FN-Operare'!E29</f>
        <v>0</v>
      </c>
      <c r="H22" s="62">
        <f>'C-FN-Operare'!F29</f>
        <v>0</v>
      </c>
      <c r="I22" s="153"/>
    </row>
    <row r="23" spans="1:9" ht="15">
      <c r="A23" s="38">
        <v>11</v>
      </c>
      <c r="B23" s="21" t="s">
        <v>64</v>
      </c>
      <c r="C23" s="132"/>
      <c r="D23" s="62">
        <f>'C-FN-Implem-An1'!P31</f>
        <v>0</v>
      </c>
      <c r="E23" s="62">
        <f>'C-FN-Implem-An2'!P31</f>
        <v>0</v>
      </c>
      <c r="F23" s="62">
        <f>'C-FN-Operare'!D30</f>
        <v>0</v>
      </c>
      <c r="G23" s="62">
        <f>'C-FN-Operare'!E30</f>
        <v>0</v>
      </c>
      <c r="H23" s="62">
        <f>'C-FN-Operare'!F30</f>
        <v>0</v>
      </c>
      <c r="I23" s="153"/>
    </row>
    <row r="24" spans="1:9" ht="15">
      <c r="A24" s="86">
        <v>12</v>
      </c>
      <c r="B24" s="21" t="s">
        <v>65</v>
      </c>
      <c r="C24" s="132"/>
      <c r="D24" s="62">
        <f>'C-FN-Implem-An1'!P32</f>
        <v>0</v>
      </c>
      <c r="E24" s="62">
        <f>'C-FN-Implem-An2'!P32</f>
        <v>0</v>
      </c>
      <c r="F24" s="62">
        <f>'C-FN-Operare'!D31</f>
        <v>0</v>
      </c>
      <c r="G24" s="62">
        <f>'C-FN-Operare'!E31</f>
        <v>0</v>
      </c>
      <c r="H24" s="62">
        <f>'C-FN-Operare'!F31</f>
        <v>0</v>
      </c>
      <c r="I24" s="153"/>
    </row>
    <row r="25" spans="1:9" ht="15">
      <c r="A25" s="38">
        <v>13</v>
      </c>
      <c r="B25" s="21" t="s">
        <v>66</v>
      </c>
      <c r="C25" s="132"/>
      <c r="D25" s="62">
        <f>'C-FN-Implem-An1'!P33</f>
        <v>0</v>
      </c>
      <c r="E25" s="62">
        <f>'C-FN-Implem-An2'!P33</f>
        <v>0</v>
      </c>
      <c r="F25" s="62">
        <f>'C-FN-Operare'!D32</f>
        <v>0</v>
      </c>
      <c r="G25" s="62">
        <f>'C-FN-Operare'!E32</f>
        <v>0</v>
      </c>
      <c r="H25" s="62">
        <f>'C-FN-Operare'!F32</f>
        <v>0</v>
      </c>
      <c r="I25" s="153"/>
    </row>
    <row r="26" spans="1:9" ht="15">
      <c r="A26" s="86">
        <v>14</v>
      </c>
      <c r="B26" s="21" t="s">
        <v>67</v>
      </c>
      <c r="C26" s="132"/>
      <c r="D26" s="62">
        <f>'C-FN-Implem-An1'!P34</f>
        <v>0</v>
      </c>
      <c r="E26" s="62">
        <f>'C-FN-Implem-An2'!P34</f>
        <v>0</v>
      </c>
      <c r="F26" s="62">
        <f>'C-FN-Operare'!D33</f>
        <v>0</v>
      </c>
      <c r="G26" s="62">
        <f>'C-FN-Operare'!E33</f>
        <v>0</v>
      </c>
      <c r="H26" s="62">
        <f>'C-FN-Operare'!F33</f>
        <v>0</v>
      </c>
      <c r="I26" s="153"/>
    </row>
    <row r="27" spans="1:9" ht="15">
      <c r="A27" s="38">
        <v>15</v>
      </c>
      <c r="B27" s="21" t="s">
        <v>68</v>
      </c>
      <c r="C27" s="132"/>
      <c r="D27" s="62">
        <f>'C-FN-Implem-An1'!P35</f>
        <v>0</v>
      </c>
      <c r="E27" s="62">
        <f>'C-FN-Implem-An2'!P35</f>
        <v>0</v>
      </c>
      <c r="F27" s="62">
        <f>'C-FN-Operare'!D34</f>
        <v>0</v>
      </c>
      <c r="G27" s="62">
        <f>'C-FN-Operare'!E34</f>
        <v>0</v>
      </c>
      <c r="H27" s="62">
        <f>'C-FN-Operare'!F34</f>
        <v>0</v>
      </c>
      <c r="I27" s="153"/>
    </row>
    <row r="28" spans="1:9" ht="15">
      <c r="A28" s="86">
        <v>16</v>
      </c>
      <c r="B28" s="21" t="s">
        <v>69</v>
      </c>
      <c r="C28" s="132"/>
      <c r="D28" s="62">
        <f>'C-FN-Implem-An1'!P36</f>
        <v>0</v>
      </c>
      <c r="E28" s="62">
        <f>'C-FN-Implem-An2'!P36</f>
        <v>0</v>
      </c>
      <c r="F28" s="62">
        <f>'C-FN-Operare'!D35</f>
        <v>0</v>
      </c>
      <c r="G28" s="62">
        <f>'C-FN-Operare'!E35</f>
        <v>0</v>
      </c>
      <c r="H28" s="62">
        <f>'C-FN-Operare'!F35</f>
        <v>0</v>
      </c>
      <c r="I28" s="153"/>
    </row>
    <row r="29" spans="1:9" ht="15">
      <c r="A29" s="38">
        <v>17</v>
      </c>
      <c r="B29" s="21" t="s">
        <v>70</v>
      </c>
      <c r="C29" s="132"/>
      <c r="D29" s="62">
        <f>'C-FN-Implem-An1'!P37</f>
        <v>0</v>
      </c>
      <c r="E29" s="62">
        <f>'C-FN-Implem-An2'!P37</f>
        <v>0</v>
      </c>
      <c r="F29" s="62">
        <f>'C-FN-Operare'!D36</f>
        <v>0</v>
      </c>
      <c r="G29" s="62">
        <f>'C-FN-Operare'!E36</f>
        <v>0</v>
      </c>
      <c r="H29" s="62">
        <f>'C-FN-Operare'!F36</f>
        <v>0</v>
      </c>
      <c r="I29" s="153"/>
    </row>
    <row r="30" spans="1:9" ht="15">
      <c r="A30" s="86">
        <v>18</v>
      </c>
      <c r="B30" s="21" t="s">
        <v>71</v>
      </c>
      <c r="C30" s="132"/>
      <c r="D30" s="62">
        <f>'C-FN-Implem-An1'!P38</f>
        <v>0</v>
      </c>
      <c r="E30" s="62">
        <f>'C-FN-Implem-An2'!P38</f>
        <v>0</v>
      </c>
      <c r="F30" s="62">
        <f>'C-FN-Operare'!D37</f>
        <v>0</v>
      </c>
      <c r="G30" s="62">
        <f>'C-FN-Operare'!E37</f>
        <v>0</v>
      </c>
      <c r="H30" s="62">
        <f>'C-FN-Operare'!F37</f>
        <v>0</v>
      </c>
      <c r="I30" s="153"/>
    </row>
    <row r="31" spans="1:9" ht="15" customHeight="1">
      <c r="A31" s="131" t="s">
        <v>72</v>
      </c>
      <c r="B31" s="131"/>
      <c r="C31" s="132"/>
      <c r="D31" s="65">
        <f>SUM(D22:D30)</f>
        <v>0</v>
      </c>
      <c r="E31" s="65">
        <f>SUM(E22:E30)</f>
        <v>0</v>
      </c>
      <c r="F31" s="65">
        <f>SUM(F22:F30)</f>
        <v>0</v>
      </c>
      <c r="G31" s="65">
        <f>SUM(G22:G30)</f>
        <v>0</v>
      </c>
      <c r="H31" s="65">
        <f>SUM(H22:H30)</f>
        <v>0</v>
      </c>
      <c r="I31" s="153"/>
    </row>
    <row r="32" spans="1:9" ht="15" customHeight="1">
      <c r="A32" s="131" t="s">
        <v>93</v>
      </c>
      <c r="B32" s="131"/>
      <c r="C32" s="132"/>
      <c r="D32" s="65">
        <f>D21-D31</f>
        <v>0</v>
      </c>
      <c r="E32" s="65">
        <f>E21-E31</f>
        <v>0</v>
      </c>
      <c r="F32" s="65">
        <f>F21-F31</f>
        <v>0</v>
      </c>
      <c r="G32" s="65">
        <f>G21-G31</f>
        <v>0</v>
      </c>
      <c r="H32" s="65">
        <f>H21-H31</f>
        <v>0</v>
      </c>
      <c r="I32" s="153"/>
    </row>
    <row r="33" spans="1:9" ht="15">
      <c r="A33" s="38">
        <v>19</v>
      </c>
      <c r="B33" s="21" t="s">
        <v>82</v>
      </c>
      <c r="C33" s="132"/>
      <c r="D33" s="62">
        <f>'C-FN-Implem-An1'!P41</f>
        <v>0</v>
      </c>
      <c r="E33" s="62">
        <f>'C-FN-Implem-An2'!P41</f>
        <v>0</v>
      </c>
      <c r="F33" s="62">
        <f>'C-FN-Operare'!D40</f>
        <v>0</v>
      </c>
      <c r="G33" s="62">
        <f>'C-FN-Operare'!E40</f>
        <v>0</v>
      </c>
      <c r="H33" s="62">
        <f>'C-FN-Operare'!F40</f>
        <v>0</v>
      </c>
      <c r="I33" s="153"/>
    </row>
    <row r="34" spans="1:9" ht="15">
      <c r="A34" s="38">
        <v>20</v>
      </c>
      <c r="B34" s="21" t="s">
        <v>83</v>
      </c>
      <c r="C34" s="132"/>
      <c r="D34" s="62">
        <f>'C-FN-Implem-An1'!P42</f>
        <v>0</v>
      </c>
      <c r="E34" s="62">
        <f>'C-FN-Implem-An2'!P42</f>
        <v>0</v>
      </c>
      <c r="F34" s="62">
        <f>'C-FN-Operare'!D41</f>
        <v>0</v>
      </c>
      <c r="G34" s="62">
        <f>'C-FN-Operare'!E41</f>
        <v>0</v>
      </c>
      <c r="H34" s="62">
        <f>'C-FN-Operare'!F41</f>
        <v>0</v>
      </c>
      <c r="I34" s="153"/>
    </row>
    <row r="35" spans="1:9" ht="15">
      <c r="A35" s="38">
        <v>21</v>
      </c>
      <c r="B35" s="21" t="s">
        <v>53</v>
      </c>
      <c r="C35" s="132"/>
      <c r="D35" s="62">
        <f>'C-FN-Implem-An1'!P43</f>
        <v>0</v>
      </c>
      <c r="E35" s="62">
        <f>'C-FN-Implem-An2'!P43</f>
        <v>0</v>
      </c>
      <c r="F35" s="62">
        <f>'C-FN-Operare'!D42</f>
        <v>0</v>
      </c>
      <c r="G35" s="62">
        <f>'C-FN-Operare'!E42</f>
        <v>0</v>
      </c>
      <c r="H35" s="62">
        <f>'C-FN-Operare'!F42</f>
        <v>0</v>
      </c>
      <c r="I35" s="153"/>
    </row>
    <row r="36" spans="1:9" ht="15" customHeight="1">
      <c r="A36" s="131" t="s">
        <v>75</v>
      </c>
      <c r="B36" s="131"/>
      <c r="C36" s="132"/>
      <c r="D36" s="65">
        <f>D33-D34+D35</f>
        <v>0</v>
      </c>
      <c r="E36" s="65">
        <f>E33-E34+E35</f>
        <v>0</v>
      </c>
      <c r="F36" s="65">
        <f>F33-F34+F35</f>
        <v>0</v>
      </c>
      <c r="G36" s="65">
        <f>G33-G34+G35</f>
        <v>0</v>
      </c>
      <c r="H36" s="65">
        <f>H33-H34+H35</f>
        <v>0</v>
      </c>
      <c r="I36" s="153"/>
    </row>
    <row r="37" spans="1:9" ht="15">
      <c r="A37" s="38">
        <v>22</v>
      </c>
      <c r="B37" s="21" t="s">
        <v>73</v>
      </c>
      <c r="C37" s="132"/>
      <c r="D37" s="62">
        <f>'C-FN-Implem-An1'!P45</f>
        <v>0</v>
      </c>
      <c r="E37" s="62">
        <f>'C-FN-Implem-An2'!P45</f>
        <v>0</v>
      </c>
      <c r="F37" s="62">
        <f>'C-FN-Operare'!D44</f>
        <v>0</v>
      </c>
      <c r="G37" s="62">
        <f>'C-FN-Operare'!E44</f>
        <v>0</v>
      </c>
      <c r="H37" s="62">
        <f>'C-FN-Operare'!F44</f>
        <v>0</v>
      </c>
      <c r="I37" s="153"/>
    </row>
    <row r="38" spans="1:9" ht="15">
      <c r="A38" s="38">
        <v>23</v>
      </c>
      <c r="B38" s="21" t="s">
        <v>74</v>
      </c>
      <c r="C38" s="132"/>
      <c r="D38" s="62">
        <f>'C-FN-Implem-An1'!P46</f>
        <v>0</v>
      </c>
      <c r="E38" s="62">
        <f>'C-FN-Implem-An2'!P46</f>
        <v>0</v>
      </c>
      <c r="F38" s="62">
        <f>'C-FN-Operare'!D45</f>
        <v>0</v>
      </c>
      <c r="G38" s="62">
        <f>'C-FN-Operare'!E45</f>
        <v>0</v>
      </c>
      <c r="H38" s="62">
        <f>'C-FN-Operare'!F45</f>
        <v>0</v>
      </c>
      <c r="I38" s="153"/>
    </row>
    <row r="39" spans="1:9" ht="15">
      <c r="A39" s="38">
        <v>24</v>
      </c>
      <c r="B39" s="21" t="s">
        <v>204</v>
      </c>
      <c r="C39" s="132"/>
      <c r="D39" s="62">
        <f>'C-FN-Implem-An1'!P47</f>
        <v>0</v>
      </c>
      <c r="E39" s="62">
        <f>'C-FN-Implem-An2'!P47</f>
        <v>0</v>
      </c>
      <c r="F39" s="62">
        <f>'C-FN-Operare'!D46</f>
        <v>0</v>
      </c>
      <c r="G39" s="62">
        <f>'C-FN-Operare'!E46</f>
        <v>0</v>
      </c>
      <c r="H39" s="62">
        <f>'C-FN-Operare'!F46</f>
        <v>0</v>
      </c>
      <c r="I39" s="153"/>
    </row>
    <row r="40" spans="1:9" ht="15">
      <c r="A40" s="131" t="s">
        <v>76</v>
      </c>
      <c r="B40" s="131"/>
      <c r="C40" s="132"/>
      <c r="D40" s="65">
        <f>D36+D37+D38+D39</f>
        <v>0</v>
      </c>
      <c r="E40" s="65">
        <f>E36+E37+E38+E39</f>
        <v>0</v>
      </c>
      <c r="F40" s="65">
        <f>F36+F37+F38+F39</f>
        <v>0</v>
      </c>
      <c r="G40" s="65">
        <f>G36+G37+G38+G39</f>
        <v>0</v>
      </c>
      <c r="H40" s="65">
        <f>H36+H37+H38+H39</f>
        <v>0</v>
      </c>
      <c r="I40" s="153"/>
    </row>
    <row r="41" spans="1:9" ht="15">
      <c r="A41" s="131" t="s">
        <v>77</v>
      </c>
      <c r="B41" s="131"/>
      <c r="C41" s="132"/>
      <c r="D41" s="65">
        <f>D32-D40</f>
        <v>0</v>
      </c>
      <c r="E41" s="65">
        <f>E32-E40</f>
        <v>0</v>
      </c>
      <c r="F41" s="65">
        <f>F32-F40</f>
        <v>0</v>
      </c>
      <c r="G41" s="65">
        <f>G32-G40</f>
        <v>0</v>
      </c>
      <c r="H41" s="65">
        <f>H32-H40</f>
        <v>0</v>
      </c>
      <c r="I41" s="153"/>
    </row>
    <row r="42" spans="1:9" ht="15">
      <c r="A42" s="109" t="s">
        <v>78</v>
      </c>
      <c r="B42" s="109"/>
      <c r="C42" s="109"/>
      <c r="D42" s="109"/>
      <c r="E42" s="109"/>
      <c r="F42" s="109"/>
      <c r="G42" s="109"/>
      <c r="H42" s="109"/>
      <c r="I42" s="153"/>
    </row>
    <row r="43" spans="1:9" ht="15" customHeight="1">
      <c r="A43" s="131" t="s">
        <v>198</v>
      </c>
      <c r="B43" s="131"/>
      <c r="C43" s="65"/>
      <c r="D43" s="65">
        <f>D41-D11-D16</f>
        <v>0</v>
      </c>
      <c r="E43" s="65">
        <f>E41-E11-E16</f>
        <v>0</v>
      </c>
      <c r="F43" s="65">
        <f>F41-F11-F16</f>
        <v>0</v>
      </c>
      <c r="G43" s="65">
        <f>G41-G11-G16</f>
        <v>0</v>
      </c>
      <c r="H43" s="65">
        <f>H41-H11-H16+H12</f>
        <v>0</v>
      </c>
      <c r="I43" s="153"/>
    </row>
    <row r="44" spans="1:9" ht="15" customHeight="1">
      <c r="A44" s="131" t="s">
        <v>199</v>
      </c>
      <c r="B44" s="131"/>
      <c r="C44" s="65"/>
      <c r="D44" s="65">
        <f>D43</f>
        <v>0</v>
      </c>
      <c r="E44" s="65">
        <f>F43</f>
        <v>0</v>
      </c>
      <c r="F44" s="65">
        <f>G43</f>
        <v>0</v>
      </c>
      <c r="G44" s="65">
        <f>H43</f>
        <v>0</v>
      </c>
      <c r="H44" s="65"/>
      <c r="I44" s="153"/>
    </row>
    <row r="45" spans="1:9" ht="15" customHeight="1">
      <c r="A45" s="133" t="s">
        <v>147</v>
      </c>
      <c r="B45" s="133"/>
      <c r="C45" s="106">
        <f>'C-FN-Implem-An1'!C52</f>
        <v>0</v>
      </c>
      <c r="D45" s="65">
        <f>C45</f>
        <v>0</v>
      </c>
      <c r="E45" s="65">
        <f>D46</f>
        <v>0</v>
      </c>
      <c r="F45" s="65">
        <f>E46</f>
        <v>0</v>
      </c>
      <c r="G45" s="65">
        <f>F46</f>
        <v>0</v>
      </c>
      <c r="H45" s="65">
        <f>G46</f>
        <v>0</v>
      </c>
      <c r="I45" s="153"/>
    </row>
    <row r="46" spans="1:9" ht="15" customHeight="1">
      <c r="A46" s="131" t="s">
        <v>91</v>
      </c>
      <c r="B46" s="131"/>
      <c r="C46" s="65"/>
      <c r="D46" s="65">
        <f>D43+D45</f>
        <v>0</v>
      </c>
      <c r="E46" s="65">
        <f>E43+E45</f>
        <v>0</v>
      </c>
      <c r="F46" s="65">
        <f>F43+F45</f>
        <v>0</v>
      </c>
      <c r="G46" s="65">
        <f>G43+G45</f>
        <v>0</v>
      </c>
      <c r="H46" s="65">
        <f>H43+H45</f>
        <v>0</v>
      </c>
      <c r="I46" s="153"/>
    </row>
    <row r="47" spans="1:9" ht="15">
      <c r="A47" s="138"/>
      <c r="B47" s="138"/>
      <c r="C47" s="138"/>
      <c r="D47" s="138"/>
      <c r="E47" s="138"/>
      <c r="F47" s="138"/>
      <c r="G47" s="138"/>
      <c r="H47" s="138"/>
      <c r="I47" s="153"/>
    </row>
    <row r="51" ht="15">
      <c r="C51" s="31"/>
    </row>
    <row r="55" ht="15">
      <c r="D55" s="45"/>
    </row>
    <row r="56" ht="15">
      <c r="D56" s="45"/>
    </row>
  </sheetData>
  <sheetProtection password="E74E" sheet="1" objects="1" scenarios="1" formatCells="0" formatColumns="0" formatRows="0" insertColumns="0" insertRows="0" insertHyperlinks="0" deleteColumns="0" deleteRows="0" sort="0" autoFilter="0" pivotTables="0"/>
  <mergeCells count="26">
    <mergeCell ref="I1:I47"/>
    <mergeCell ref="A7:H7"/>
    <mergeCell ref="A1:H1"/>
    <mergeCell ref="A3:B3"/>
    <mergeCell ref="A45:B45"/>
    <mergeCell ref="A47:H47"/>
    <mergeCell ref="A46:B46"/>
    <mergeCell ref="A36:B36"/>
    <mergeCell ref="A41:B41"/>
    <mergeCell ref="C18:C41"/>
    <mergeCell ref="A21:B21"/>
    <mergeCell ref="F5:H5"/>
    <mergeCell ref="A31:B31"/>
    <mergeCell ref="A40:B40"/>
    <mergeCell ref="A32:B32"/>
    <mergeCell ref="A5:C6"/>
    <mergeCell ref="A44:B44"/>
    <mergeCell ref="D5:E5"/>
    <mergeCell ref="A43:B43"/>
    <mergeCell ref="A11:B11"/>
    <mergeCell ref="A17:H17"/>
    <mergeCell ref="A16:B16"/>
    <mergeCell ref="A13:H13"/>
    <mergeCell ref="C14:C16"/>
    <mergeCell ref="C8:C12"/>
    <mergeCell ref="A42:H42"/>
  </mergeCells>
  <dataValidations count="1">
    <dataValidation errorStyle="information" allowBlank="1" showInputMessage="1" showErrorMessage="1" sqref="G65480:H65491 G65493:H65502 G65467:H65478 D40:H41 D43:H44 D36:H36 D31:H32"/>
  </dataValidations>
  <printOptions/>
  <pageMargins left="0.23" right="0.23" top="0.32" bottom="0.17" header="0.23" footer="0.21"/>
  <pageSetup horizontalDpi="1200" verticalDpi="1200" orientation="landscape" paperSize="9" scale="66" r:id="rId3"/>
  <headerFooter alignWithMargins="0">
    <oddFooter>&amp;LProgramul Operational Regional - Axa prioritara 4, DMI 4.3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20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8.8515625" style="3" bestFit="1" customWidth="1"/>
    <col min="2" max="2" width="63.8515625" style="3" customWidth="1"/>
    <col min="3" max="3" width="14.421875" style="3" customWidth="1"/>
    <col min="4" max="8" width="14.7109375" style="3" customWidth="1"/>
    <col min="9" max="16384" width="9.140625" style="4" customWidth="1"/>
  </cols>
  <sheetData>
    <row r="1" spans="1:8" ht="18">
      <c r="A1" s="159" t="s">
        <v>95</v>
      </c>
      <c r="B1" s="159"/>
      <c r="C1" s="159"/>
      <c r="D1" s="159"/>
      <c r="E1" s="97"/>
      <c r="F1" s="97"/>
      <c r="G1" s="97"/>
      <c r="H1" s="97"/>
    </row>
    <row r="2" spans="1:8" ht="26.25" customHeight="1">
      <c r="A2" s="111"/>
      <c r="B2" s="111"/>
      <c r="C2" s="121" t="s">
        <v>1</v>
      </c>
      <c r="D2" s="119" t="s">
        <v>122</v>
      </c>
      <c r="E2" s="119"/>
      <c r="F2" s="119" t="s">
        <v>156</v>
      </c>
      <c r="G2" s="119"/>
      <c r="H2" s="119"/>
    </row>
    <row r="3" spans="1:8" ht="15.75" customHeight="1">
      <c r="A3" s="25" t="s">
        <v>88</v>
      </c>
      <c r="B3" s="10" t="s">
        <v>89</v>
      </c>
      <c r="C3" s="121"/>
      <c r="D3" s="24" t="s">
        <v>96</v>
      </c>
      <c r="E3" s="24" t="s">
        <v>97</v>
      </c>
      <c r="F3" s="24" t="s">
        <v>96</v>
      </c>
      <c r="G3" s="25" t="s">
        <v>97</v>
      </c>
      <c r="H3" s="24" t="s">
        <v>106</v>
      </c>
    </row>
    <row r="4" spans="1:8" ht="15">
      <c r="A4" s="79">
        <v>1</v>
      </c>
      <c r="B4" s="77" t="s">
        <v>155</v>
      </c>
      <c r="C4" s="78" t="s">
        <v>157</v>
      </c>
      <c r="D4" s="161">
        <f>'C-FN-FaraGrant'!D11+'C-FN-FaraGrant'!E11</f>
        <v>0</v>
      </c>
      <c r="E4" s="161"/>
      <c r="F4" s="161"/>
      <c r="G4" s="161"/>
      <c r="H4" s="161"/>
    </row>
    <row r="5" spans="1:8" ht="15">
      <c r="A5" s="79">
        <v>2</v>
      </c>
      <c r="B5" s="77" t="s">
        <v>130</v>
      </c>
      <c r="C5" s="78" t="s">
        <v>131</v>
      </c>
      <c r="D5" s="161">
        <f>'C-FN-FaraGrant'!C3</f>
        <v>0</v>
      </c>
      <c r="E5" s="161"/>
      <c r="F5" s="161"/>
      <c r="G5" s="161"/>
      <c r="H5" s="161"/>
    </row>
    <row r="6" spans="1:8" ht="15">
      <c r="A6" s="80">
        <v>3</v>
      </c>
      <c r="B6" s="77" t="s">
        <v>127</v>
      </c>
      <c r="C6" s="78" t="s">
        <v>90</v>
      </c>
      <c r="D6" s="162" t="e">
        <f>IF(D5&lt;=12,IRR('C-FN-FaraGrant'!D44:G44,0.01),IRR('C-FN-FaraGrant'!D43:H43,0.01))</f>
        <v>#NUM!</v>
      </c>
      <c r="E6" s="162"/>
      <c r="F6" s="162"/>
      <c r="G6" s="162"/>
      <c r="H6" s="162"/>
    </row>
    <row r="7" spans="1:8" ht="15">
      <c r="A7" s="79">
        <v>4</v>
      </c>
      <c r="B7" s="77" t="s">
        <v>158</v>
      </c>
      <c r="C7" s="78" t="s">
        <v>90</v>
      </c>
      <c r="D7" s="160">
        <v>0.09</v>
      </c>
      <c r="E7" s="160"/>
      <c r="F7" s="160"/>
      <c r="G7" s="160"/>
      <c r="H7" s="160"/>
    </row>
    <row r="8" spans="1:8" ht="15">
      <c r="A8" s="80">
        <v>5</v>
      </c>
      <c r="B8" s="77" t="s">
        <v>128</v>
      </c>
      <c r="C8" s="78" t="s">
        <v>157</v>
      </c>
      <c r="D8" s="161">
        <f>IF(D5&lt;=12,NPV(D7,'C-FN-FaraGrant'!D44:G44),NPV(D7,'C-FN-FaraGrant'!D43:H43))</f>
        <v>0</v>
      </c>
      <c r="E8" s="161"/>
      <c r="F8" s="161"/>
      <c r="G8" s="161"/>
      <c r="H8" s="161"/>
    </row>
    <row r="9" spans="1:8" ht="20.25" customHeight="1">
      <c r="A9" s="79">
        <v>6</v>
      </c>
      <c r="B9" s="77" t="s">
        <v>91</v>
      </c>
      <c r="C9" s="78" t="s">
        <v>157</v>
      </c>
      <c r="D9" s="65">
        <f>'C-FN-Implem-An1'!P53</f>
        <v>0</v>
      </c>
      <c r="E9" s="65">
        <f>'C-FN-Implem-An2'!P53</f>
        <v>0</v>
      </c>
      <c r="F9" s="65">
        <f>'C-FN-Operare'!D52</f>
        <v>0</v>
      </c>
      <c r="G9" s="65">
        <f>'C-FN-Operare'!E52</f>
        <v>0</v>
      </c>
      <c r="H9" s="65">
        <f>'C-FN-Operare'!F52</f>
        <v>0</v>
      </c>
    </row>
    <row r="16" spans="4:6" ht="15">
      <c r="D16" s="49"/>
      <c r="E16" s="49"/>
      <c r="F16" s="49"/>
    </row>
    <row r="17" spans="4:6" ht="15">
      <c r="D17" s="50"/>
      <c r="E17" s="50"/>
      <c r="F17" s="50"/>
    </row>
    <row r="20" ht="15">
      <c r="B20" s="51"/>
    </row>
  </sheetData>
  <sheetProtection password="E74E" sheet="1" objects="1" scenarios="1" formatCells="0" formatColumns="0" formatRows="0" insertColumns="0" insertRows="0" insertHyperlinks="0" deleteColumns="0" deleteRows="0" sort="0" autoFilter="0" pivotTables="0"/>
  <mergeCells count="11">
    <mergeCell ref="D8:H8"/>
    <mergeCell ref="D6:H6"/>
    <mergeCell ref="C2:C3"/>
    <mergeCell ref="D4:H4"/>
    <mergeCell ref="D5:H5"/>
    <mergeCell ref="D2:E2"/>
    <mergeCell ref="F2:H2"/>
    <mergeCell ref="A2:B2"/>
    <mergeCell ref="A1:D1"/>
    <mergeCell ref="E1:H1"/>
    <mergeCell ref="D7:H7"/>
  </mergeCells>
  <dataValidations count="1">
    <dataValidation errorStyle="information" allowBlank="1" showInputMessage="1" showErrorMessage="1" sqref="G65489:H65500 G65476:H65487 G65502:H65511"/>
  </dataValidations>
  <printOptions/>
  <pageMargins left="0.29" right="0.23" top="0.75" bottom="0.23" header="0.3" footer="0.3"/>
  <pageSetup horizontalDpi="1200" verticalDpi="1200" orientation="landscape" paperSize="9" scale="80" r:id="rId1"/>
  <headerFooter alignWithMargins="0">
    <oddFooter>&amp;LProgramul Operational Regional - Axa prioritara 4, DMI 4.3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2009-09-19T18:47:46Z</cp:lastPrinted>
  <dcterms:created xsi:type="dcterms:W3CDTF">2006-09-16T00:00:00Z</dcterms:created>
  <dcterms:modified xsi:type="dcterms:W3CDTF">2009-11-15T14:41:04Z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